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203" i="1"/>
  <c r="J202"/>
  <c r="J201"/>
  <c r="J186"/>
  <c r="J187" s="1"/>
  <c r="J176"/>
  <c r="J189"/>
  <c r="J190"/>
  <c r="J56"/>
  <c r="J57"/>
  <c r="J58"/>
  <c r="J59"/>
  <c r="J60"/>
  <c r="J61"/>
  <c r="J62"/>
  <c r="J63"/>
  <c r="J64"/>
  <c r="J65"/>
  <c r="J67"/>
  <c r="H67" s="1"/>
  <c r="J68"/>
  <c r="H68" s="1"/>
  <c r="J69"/>
  <c r="H69" s="1"/>
  <c r="J70"/>
  <c r="H70" s="1"/>
  <c r="J71"/>
  <c r="H71" s="1"/>
  <c r="J72"/>
  <c r="H72" s="1"/>
  <c r="J73"/>
  <c r="H73" s="1"/>
  <c r="J74"/>
  <c r="H74" s="1"/>
  <c r="J76"/>
  <c r="J77"/>
  <c r="H77" s="1"/>
  <c r="J78"/>
  <c r="H78" s="1"/>
  <c r="J79"/>
  <c r="H79" s="1"/>
  <c r="J80"/>
  <c r="J81"/>
  <c r="H81" s="1"/>
  <c r="J82"/>
  <c r="H82" s="1"/>
  <c r="J83"/>
  <c r="H83" s="1"/>
  <c r="J84"/>
  <c r="H84" s="1"/>
  <c r="J85"/>
  <c r="H85" s="1"/>
  <c r="J86"/>
  <c r="H86" s="1"/>
  <c r="J87"/>
  <c r="H87" s="1"/>
  <c r="J88"/>
  <c r="H88" s="1"/>
  <c r="J89"/>
  <c r="H89" s="1"/>
  <c r="J90"/>
  <c r="H90" s="1"/>
  <c r="J91"/>
  <c r="H91" s="1"/>
  <c r="J92"/>
  <c r="J93"/>
  <c r="H93" s="1"/>
  <c r="J95"/>
  <c r="H95" s="1"/>
  <c r="J96"/>
  <c r="H96" s="1"/>
  <c r="J97"/>
  <c r="H97" s="1"/>
  <c r="J98"/>
  <c r="H98" s="1"/>
  <c r="J99"/>
  <c r="H99" s="1"/>
  <c r="J100"/>
  <c r="H100" s="1"/>
  <c r="J101"/>
  <c r="H101" s="1"/>
  <c r="J102"/>
  <c r="H102" s="1"/>
  <c r="J104"/>
  <c r="H104" s="1"/>
  <c r="J105"/>
  <c r="H105" s="1"/>
  <c r="J107"/>
  <c r="H107" s="1"/>
  <c r="J112"/>
  <c r="H112" s="1"/>
  <c r="J113"/>
  <c r="H113" s="1"/>
  <c r="J115"/>
  <c r="H115" s="1"/>
  <c r="J116"/>
  <c r="J117"/>
  <c r="H117" s="1"/>
  <c r="J119"/>
  <c r="H119" s="1"/>
  <c r="J120"/>
  <c r="H120" s="1"/>
  <c r="J121"/>
  <c r="H121" s="1"/>
  <c r="J122"/>
  <c r="H122" s="1"/>
  <c r="J123"/>
  <c r="H123" s="1"/>
  <c r="J124"/>
  <c r="H124" s="1"/>
  <c r="J125"/>
  <c r="H125" s="1"/>
  <c r="J126"/>
  <c r="H126" s="1"/>
  <c r="J127"/>
  <c r="H127" s="1"/>
  <c r="J128"/>
  <c r="H128" s="1"/>
  <c r="J129"/>
  <c r="H129" s="1"/>
  <c r="J130"/>
  <c r="H130" s="1"/>
  <c r="J131"/>
  <c r="H131" s="1"/>
  <c r="J132"/>
  <c r="H132" s="1"/>
  <c r="J133"/>
  <c r="H133" s="1"/>
  <c r="J134"/>
  <c r="H134" s="1"/>
  <c r="J135"/>
  <c r="H135" s="1"/>
  <c r="J136"/>
  <c r="H136" s="1"/>
  <c r="J137"/>
  <c r="H137" s="1"/>
  <c r="J138"/>
  <c r="H138" s="1"/>
  <c r="J139"/>
  <c r="H139" s="1"/>
  <c r="J140"/>
  <c r="H140" s="1"/>
  <c r="J141"/>
  <c r="J142"/>
  <c r="H142" s="1"/>
  <c r="J143"/>
  <c r="H143" s="1"/>
  <c r="J144"/>
  <c r="H144" s="1"/>
  <c r="J145"/>
  <c r="H145" s="1"/>
  <c r="J146"/>
  <c r="H146" s="1"/>
  <c r="J147"/>
  <c r="H147" s="1"/>
  <c r="J148"/>
  <c r="H148" s="1"/>
  <c r="J149"/>
  <c r="H149" s="1"/>
  <c r="J150"/>
  <c r="H150" s="1"/>
  <c r="I56"/>
  <c r="G56" s="1"/>
  <c r="I57"/>
  <c r="G57" s="1"/>
  <c r="I58"/>
  <c r="G58" s="1"/>
  <c r="I59"/>
  <c r="G59" s="1"/>
  <c r="I60"/>
  <c r="G60" s="1"/>
  <c r="I61"/>
  <c r="G61" s="1"/>
  <c r="I62"/>
  <c r="I63"/>
  <c r="G63" s="1"/>
  <c r="I64"/>
  <c r="G64" s="1"/>
  <c r="I65"/>
  <c r="G65" s="1"/>
  <c r="I67"/>
  <c r="G67" s="1"/>
  <c r="I68"/>
  <c r="G68" s="1"/>
  <c r="I69"/>
  <c r="G69" s="1"/>
  <c r="I70"/>
  <c r="G70" s="1"/>
  <c r="I71"/>
  <c r="I72"/>
  <c r="G72" s="1"/>
  <c r="I73"/>
  <c r="G73" s="1"/>
  <c r="I74"/>
  <c r="G74" s="1"/>
  <c r="I76"/>
  <c r="G76" s="1"/>
  <c r="I77"/>
  <c r="G77" s="1"/>
  <c r="I78"/>
  <c r="G78" s="1"/>
  <c r="I79"/>
  <c r="G79" s="1"/>
  <c r="I80"/>
  <c r="G80" s="1"/>
  <c r="I81"/>
  <c r="G81" s="1"/>
  <c r="I82"/>
  <c r="G82" s="1"/>
  <c r="I83"/>
  <c r="G83" s="1"/>
  <c r="I84"/>
  <c r="G84" s="1"/>
  <c r="I85"/>
  <c r="G85" s="1"/>
  <c r="I86"/>
  <c r="G86" s="1"/>
  <c r="I87"/>
  <c r="G87" s="1"/>
  <c r="I88"/>
  <c r="G88" s="1"/>
  <c r="I89"/>
  <c r="G89" s="1"/>
  <c r="I90"/>
  <c r="G90" s="1"/>
  <c r="I91"/>
  <c r="G91" s="1"/>
  <c r="I92"/>
  <c r="I93"/>
  <c r="G93" s="1"/>
  <c r="I95"/>
  <c r="G95" s="1"/>
  <c r="I96"/>
  <c r="G96" s="1"/>
  <c r="I97"/>
  <c r="G97" s="1"/>
  <c r="I98"/>
  <c r="G98" s="1"/>
  <c r="I99"/>
  <c r="G99" s="1"/>
  <c r="I100"/>
  <c r="G100" s="1"/>
  <c r="I101"/>
  <c r="I102"/>
  <c r="G102" s="1"/>
  <c r="I104"/>
  <c r="G104" s="1"/>
  <c r="I105"/>
  <c r="G105" s="1"/>
  <c r="I107"/>
  <c r="G107" s="1"/>
  <c r="I112"/>
  <c r="G112" s="1"/>
  <c r="I113"/>
  <c r="G113" s="1"/>
  <c r="I115"/>
  <c r="G115" s="1"/>
  <c r="I116"/>
  <c r="I117"/>
  <c r="G117" s="1"/>
  <c r="I119"/>
  <c r="G119" s="1"/>
  <c r="I120"/>
  <c r="G120" s="1"/>
  <c r="I121"/>
  <c r="G121" s="1"/>
  <c r="I122"/>
  <c r="G122" s="1"/>
  <c r="I123"/>
  <c r="G123" s="1"/>
  <c r="I124"/>
  <c r="G124" s="1"/>
  <c r="I125"/>
  <c r="I126"/>
  <c r="G126" s="1"/>
  <c r="I127"/>
  <c r="G127" s="1"/>
  <c r="I128"/>
  <c r="G128" s="1"/>
  <c r="I129"/>
  <c r="G129" s="1"/>
  <c r="I130"/>
  <c r="G130" s="1"/>
  <c r="I131"/>
  <c r="G131" s="1"/>
  <c r="I132"/>
  <c r="G132" s="1"/>
  <c r="I133"/>
  <c r="G133" s="1"/>
  <c r="I134"/>
  <c r="G134" s="1"/>
  <c r="I135"/>
  <c r="G135" s="1"/>
  <c r="I136"/>
  <c r="G136" s="1"/>
  <c r="I137"/>
  <c r="G137" s="1"/>
  <c r="I138"/>
  <c r="G138" s="1"/>
  <c r="I139"/>
  <c r="G139" s="1"/>
  <c r="I140"/>
  <c r="G140" s="1"/>
  <c r="I141"/>
  <c r="G141" s="1"/>
  <c r="I142"/>
  <c r="G142" s="1"/>
  <c r="I143"/>
  <c r="G143" s="1"/>
  <c r="I144"/>
  <c r="G144" s="1"/>
  <c r="I145"/>
  <c r="G145" s="1"/>
  <c r="I146"/>
  <c r="G146" s="1"/>
  <c r="I147"/>
  <c r="G147" s="1"/>
  <c r="I148"/>
  <c r="G148" s="1"/>
  <c r="I149"/>
  <c r="G149" s="1"/>
  <c r="I150"/>
  <c r="G150" s="1"/>
  <c r="H56"/>
  <c r="H57"/>
  <c r="H58"/>
  <c r="H59"/>
  <c r="H60"/>
  <c r="H61"/>
  <c r="H62"/>
  <c r="H63"/>
  <c r="H64"/>
  <c r="H65"/>
  <c r="H66"/>
  <c r="H75"/>
  <c r="H76"/>
  <c r="H80"/>
  <c r="H92"/>
  <c r="H94"/>
  <c r="H103"/>
  <c r="H106"/>
  <c r="H108"/>
  <c r="H109"/>
  <c r="H110"/>
  <c r="H111"/>
  <c r="H114"/>
  <c r="H116"/>
  <c r="H118"/>
  <c r="H141"/>
  <c r="G62"/>
  <c r="G66"/>
  <c r="G71"/>
  <c r="G75"/>
  <c r="G92"/>
  <c r="G94"/>
  <c r="G101"/>
  <c r="G103"/>
  <c r="G106"/>
  <c r="G108"/>
  <c r="G109"/>
  <c r="G110"/>
  <c r="G111"/>
  <c r="G114"/>
  <c r="G116"/>
  <c r="G118"/>
  <c r="G125"/>
  <c r="J204" l="1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13"/>
  <c r="J199"/>
  <c r="J191"/>
  <c r="J183"/>
  <c r="J184" s="1"/>
  <c r="J180"/>
  <c r="J196" l="1"/>
  <c r="J192"/>
  <c r="J181"/>
  <c r="J55"/>
  <c r="I55"/>
  <c r="J177" l="1"/>
  <c r="J178" s="1"/>
  <c r="J173" l="1"/>
  <c r="J174" s="1"/>
  <c r="G55" l="1"/>
  <c r="H55" l="1"/>
</calcChain>
</file>

<file path=xl/sharedStrings.xml><?xml version="1.0" encoding="utf-8"?>
<sst xmlns="http://schemas.openxmlformats.org/spreadsheetml/2006/main" count="438" uniqueCount="250">
  <si>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</si>
  <si>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</si>
  <si>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</si>
  <si>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</si>
  <si>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</si>
  <si>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</si>
  <si>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</si>
  <si>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</si>
  <si>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</si>
  <si>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</si>
  <si>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</si>
  <si>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</si>
  <si>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</si>
  <si>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</si>
  <si>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</si>
  <si>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</si>
  <si>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</si>
  <si>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</si>
  <si>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</si>
  <si>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</si>
  <si>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</si>
  <si>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</si>
  <si>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</si>
  <si>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</si>
  <si>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</si>
  <si>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</si>
  <si>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</si>
  <si>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</si>
  <si>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</si>
  <si>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</si>
  <si>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</si>
  <si>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</si>
  <si>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</si>
  <si>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</si>
  <si>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</si>
  <si>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</si>
  <si>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</si>
  <si>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</si>
  <si>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</si>
  <si>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</si>
  <si>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</si>
  <si>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</si>
  <si>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</si>
  <si>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</si>
  <si>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</si>
  <si>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</si>
  <si>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</si>
  <si>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</si>
  <si>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</si>
  <si>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</si>
  <si>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</si>
  <si>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</si>
  <si>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</si>
  <si>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</si>
  <si>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</si>
  <si>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</si>
  <si>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</si>
  <si>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</si>
  <si>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</si>
  <si>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</si>
  <si>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</si>
  <si>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</si>
  <si>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</si>
  <si>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</si>
  <si>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</si>
  <si>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</si>
  <si>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</si>
  <si>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</si>
  <si>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</si>
  <si>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</si>
  <si>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</si>
  <si>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</si>
  <si>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</si>
  <si>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</si>
  <si>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</si>
  <si>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</si>
  <si>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</si>
  <si>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</si>
  <si>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</si>
  <si>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</si>
  <si>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</si>
  <si>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</si>
  <si>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</si>
  <si>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</si>
  <si>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</si>
  <si>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</si>
  <si>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</si>
  <si>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</si>
  <si>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</si>
  <si>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</si>
  <si>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</si>
  <si>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</si>
  <si>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</si>
  <si>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</si>
  <si>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</si>
  <si>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</si>
  <si>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25.12.2015թ.</t>
  </si>
  <si>
    <t>Չափաբաժին 4</t>
  </si>
  <si>
    <t>Չափաբաժին 5</t>
  </si>
  <si>
    <t>Չափաբաժին 6</t>
  </si>
  <si>
    <t xml:space="preserve"> </t>
  </si>
  <si>
    <t>Սեղանի համակարգիչներ</t>
  </si>
  <si>
    <t>Օ6</t>
  </si>
  <si>
    <t>&lt;&lt;Էդվարդ Քոմփյութերս&gt;&gt; ՍՊԸ</t>
  </si>
  <si>
    <t>&lt;&lt;Պատրոն ՌՄ&gt;&gt; ՍՊԸ</t>
  </si>
  <si>
    <t>&lt;&lt;Միկրորինգ&gt;&gt; ՍՊԸ</t>
  </si>
  <si>
    <t>Մերժված հայտեր չկան:</t>
  </si>
  <si>
    <t>Ծրագիր` 03.01.01.06</t>
  </si>
  <si>
    <t>Համակարգիչ ամբողջը մեկում</t>
  </si>
  <si>
    <t>Անխափան սնուցման աղբյուր</t>
  </si>
  <si>
    <t>Թվային էլեկտրոնային գրիչ վահանակով</t>
  </si>
  <si>
    <t>Հատուկ փաստաթղթեր կարդացող սարքեր</t>
  </si>
  <si>
    <t>Հեռախոսային սարքեր</t>
  </si>
  <si>
    <t>Տպագրական սարքերի մասեր և պարագաներ</t>
  </si>
  <si>
    <t>HP LJ 3050. թղթի ֆորմատը՝ A4 /210x297/, սև, սպիտակ, լազերային, քարթրիջի ռեսուրսը՝ 2000 էջ, տպման արագությունը՝ 18էջ րոպեում, լուծաչափը՝ 1200x1200dpi,առաջին էջի տպման արագությունը՝ 9վրկ, մուտքի սկուտեղը՝ 150էջ, ելքի սկուտեղը՝ 100էջ, օպերացիոն համակարգի հիշողության ծավալը՝ 64MB, USB 2.0-TYPE B, հեռախոսային կապ-RJ-11, USB միացման լար,հոսանքին միացման լար, չափսերը՝ 42.9x45.9x44.3սմ, քարթրիջի տեսակը՝ Canon /303, 703/, քարթրիջի համատեղելիությունը՝ HP LJ /Q2612A/, 1010, 1012, 1015, 1018, 3015, 3020, 3050, M1005, էներգիայի պահանջը՝ տպման ժամանակ՝ 259bt, տաքացման արագությունը՝ 10վրկ  կամ համարժեքը:</t>
  </si>
  <si>
    <t>UPS 650 VA:</t>
  </si>
  <si>
    <t>Թվային հեռախոսի սարք լարով, 500W: Պարտադիր պայման՝ հեռախոսները պետք է լինեն նոր, չօգտագործված:</t>
  </si>
  <si>
    <t xml:space="preserve"> Diletta 500i տպիչ սարքի Canon QC1-0172-000 տակդիր</t>
  </si>
  <si>
    <t xml:space="preserve"> Diletta 500i տպիչ սարքի Canon QC1-0173-000 տակդիր</t>
  </si>
  <si>
    <t>Օ5</t>
  </si>
  <si>
    <t>Օ8</t>
  </si>
  <si>
    <t>&lt;&lt;Կոմպմարկետ&gt;&gt; ՍՊԸ</t>
  </si>
  <si>
    <t>&lt;&lt;Նորմա-պլյուս&gt;&gt; ՍՊԸ</t>
  </si>
  <si>
    <t>Չափաբաժին 7</t>
  </si>
  <si>
    <t>Չափաբաժին 8</t>
  </si>
  <si>
    <t>Չափաբաժին 9</t>
  </si>
  <si>
    <t>Չափաբաժին 10</t>
  </si>
  <si>
    <t>Չափաբաժին 11</t>
  </si>
  <si>
    <t>Չափաբաժին 12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</si>
  <si>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</si>
  <si>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</si>
  <si>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</si>
  <si>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</si>
  <si>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</si>
  <si>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18</t>
  </si>
  <si>
    <t>Չափաբաժին 19</t>
  </si>
  <si>
    <t>Չափաբաժին 20</t>
  </si>
  <si>
    <t>Չափաբաժին 21</t>
  </si>
  <si>
    <t>&lt;&lt;Արտ Տեխ&gt;&gt; ՍՊԸ</t>
  </si>
  <si>
    <t>Ծրագիր` 03.01.01.08</t>
  </si>
  <si>
    <t>Ծրագիր` 03.01.01.05</t>
  </si>
  <si>
    <t>/1510002106830100/</t>
  </si>
  <si>
    <t>/02557321/</t>
  </si>
  <si>
    <t xml:space="preserve"> info@comp.am</t>
  </si>
  <si>
    <t>հատ</t>
  </si>
  <si>
    <t>ՇՀ ԸՆԹԱՑԱԿԱՐԳԻ ԾԱԾԿԱԳԻՐԸ՝ ՀՀ ԿԱ Ո-ՇՀԱՊՁԲ-15/8-ՀՏ2015/ՏՎ/ՃՈ/ԱՎՎ/1</t>
  </si>
  <si>
    <t>Պատվիրատուն` ՀՀ ԿԱ ոստիկանությունը, որը գտնվում է Նալբանդյան 130 հասցեում, ստորև ներկայացնում է ՀՀ ԿԱ Ո-ՇՀԱՊՁԲ-15/8-ՀՏ2015/ՏՎ/ՃՈ/ԱՎՎ/1  ծածկագրով հայտարարված ՇՀ ընթացակարգի արդյունքում կնքված պայմանագրի /երի/ մասին տեղեկատվությունը։</t>
  </si>
  <si>
    <t>տպիչ սարք, բազմաֆունկցիոնալ, A4, 18 էջ/րոպե արագությամբ</t>
  </si>
  <si>
    <t>անխափան սնուցման աղբյուրներ</t>
  </si>
  <si>
    <t>ցանցային բաժանարար</t>
  </si>
  <si>
    <t>Բաշխիչ սարքեր</t>
  </si>
  <si>
    <t>Ներկող ժապավեն</t>
  </si>
  <si>
    <t>սեղանի համակարգիչներ</t>
  </si>
  <si>
    <t>տպիչ բազմաֆունկցիոնալ, Ա4, 18էջ /րոպե</t>
  </si>
  <si>
    <t>տպիչ բազմաֆունկցիոնալ, Ա4, 23էջ /րոպե</t>
  </si>
  <si>
    <t xml:space="preserve"> Diletta  տպիչ սարք»ñÇ Ñ³Ù³ñ ë¨ •áõÛÝÇ Ñ³Ù³ñ (black )-640 խողովակածայրքիթ, յութաքանչյուր գույնի համար (cyan,magenta, yellow) 1280 խողովակածայրքիթ տպիչ գլխիկ </t>
  </si>
  <si>
    <t>Լազերային, տպման արագությունը` 18 էջ/րոպե, թղթի ձևաչափը` A4:</t>
  </si>
  <si>
    <t>Լազերային, տպման արագությունը` 23 էջ/րոպե, թղթի ձևաչափը` A4:</t>
  </si>
  <si>
    <t>HP LJ Pro M127FN MFP</t>
  </si>
  <si>
    <t xml:space="preserve">Սարքը բաղկացած է թվային գրիչից և թվային վահանակից: Վահանակի վրա առկա է դիսփլեյ, որի վրա թվային գրիչով կատարվում է ստորագրման պրոցեսը, որն իր հերթին էլ գրաֆիկական տեսքով կարտացոլվի  էկրանին: Վահանակի չափերը չեն գերազանցում 200մմ x 200մմ x  30մմ, իսկ էկրանի անկյունագիծը պակաս չէ 4 դույմից: Վահանակն ունի USB միացման պորտ և համատեղելի է Windows XP/7/8 օպերացիոն համակարգերի, ինչպես նաև թվային/էլեկտրոնային սրորագրության համար C++, .Net и Java SDK/API ծրագրային ապահովման հետ:
 Թվային ստորագրությունն իրականին առավել նման ստանալու նպատակով թվային գրիչի գլխիկը պետք է ունենա զգայունության առնվազն 500 աստիճան: Գրիչը չպետք է ունենա լարային միացում:
Սարքի համար նախատեսվում է 1 տարի երաշխիքային սպասարկում:
</t>
  </si>
  <si>
    <t>Թվային հեռախոսի սարք լարով, &lt;&lt;Panatel&gt;&gt; ֆիրմայի: Պարտադիր պայման՝ հեռախոսները պետք է լինեն նոր, չօգտագործված:</t>
  </si>
  <si>
    <t>D-Link DGS-1024A</t>
  </si>
  <si>
    <t>D-Link DES-1008A</t>
  </si>
  <si>
    <t>D-Link DIR-825/AC</t>
  </si>
  <si>
    <t>Monitor - LED Monitor 23" Philips: Motherboard - ASUS B85M-G, Chipset-Intel@ B85, Formfactor: MicroATX, Connector Tlpe: Socket LGA 1150, Support Memory: 2 x DDR3 DIMM Max 16GB; Number of Channels - 2, External connectors: 1 x PSl2 keyboard, I xPSl2mouse, I x VGA, I x DVI, 1 x HDMI, 1 xI-AN (RJ45), 2 xUSB 3.0, 4 x USB 2.0, 3 x audio; CPU Cooler LGA Intel@ 1150 Original: Central Processing Unit - Intel@ Pentium Core 15 4460, 3.20 GHz LGA 1150, Intel@ Smart Cache - 6MB, Lithography - 22 nm, Processor Graphics - Intel@ HD Graphics 4600, Graphics Base Frequency 350 MHz: Hard Disk Drive - Toshiba 500G8 Sata 3: Random Access Memory - Kingston DDR3 4Gb 1600Mhz: Digital Versatile Disc - DVD-RW 22X: Keyboard - Genius KBl10, USB, Black: Mouse - Genius NS120 USB: Case - Invider ATX, Speaker' Genius, 4W</t>
  </si>
  <si>
    <t>Monitor - LED MonitorAOC E2A70SWN: Motherboard - ASUS B85M-G, Chipset-Intel@ 885, Formfactor: MicroATX, Connector Type: Socket LGA 1150,S,rpport Memory: 2xDDR3 DIMM Max 16GB; Number of Channels 2, External connectors: 1 x PS/2 keyboard, 1 x PS/2 mouse, 1 x VGA, 1 x DVI, 1 x HDMI, 1 x LAht (RI45), 2xIJSB 3.0, 4x IJSB 2.A,3 x audio; CPIJ Cooler LGA Intel@ 1150 Originatr: 1q I Uhqubh I Central Processing Unit - Intel@ Pentium Core i5 4460, I hruriur\rupqhtlthn | 3.20 GHz LGA 1150, Intel@ smart cache - 6MB, Lithography - 22 rffi, Processor Graphics Intel@ HD Graphics 4600, Graphics Base Frequency 350 MHz: Hard Disk Drive Toshiba 500G8 Sata 3: Random Access Memory Kingston DDR3 4Gb 1600Mhz: Digital Versatile Disc DVD-RW 22X: Keyboard Genius K8110, USB, Black: Mouse Genius NS120 IJSB: Case Invider ATX, Speaker' Genius, 4W</t>
  </si>
  <si>
    <t>Zypressen 650 VA UPS Z3 SERIES Մուտքային լարում: 230V, 50 Hz AVR-ի առկայություն 140V-300V Ելք. Universal x 3 Nos</t>
  </si>
  <si>
    <t>Պորտեր: Min. 8 x 10/100/1000 Մբիթ/վ Gigabit Ethernet
Երաշխիք : 1 տարի</t>
  </si>
  <si>
    <t>Պորտեր: Min. 24 x 10/100/1000 Մբիթ/վ Gigabit Ethernet
Երաշխիք : 1 տարի</t>
  </si>
  <si>
    <t>Zypressen 650 VA UPS Z3 SERIES Մուտքային լարում: 230V, 50 Hz AVR-ի առկայություն 140V-300V
Ելք. Universal x 3 Nos</t>
  </si>
  <si>
    <t>Պրոցեսոր (Processor) Սնուցման աղբյուր« power supply» Intel Core i5 GHz  400-450W&lt;իրական&gt;
Օպերատիվ հիշողություն (RAM) 4GB RAM                                    2 X 2Gb DDR3 Ցանցային քարտ 10/100/1000 մբթ
Կոշտ սկավառակ (HDD) 1TB Sata3 7200rpm
Ստեղնաշար (Keyboard) êï»ÕÝ³ß³ñ USB ï»ë³ÏÇ ÇÝï»ñý»Ûëáí ØÏÝÇÏ (Mouse) È³½»ñ³ÛÇÝ ÙÏÝÇÏ USB ï»ë³ÏÇ ÇÝï»ñý»Ûëáí ¨ ³ÝÇíáí Մոնիտոր (LG 19’’ կամ 20’’)  LCD, Wide, +DVI Case Ստանդարտ</t>
  </si>
  <si>
    <t xml:space="preserve"> Diletta  տպիչ սարք»ñÇ Ñ³Ù³ñ ë¨ ·áõÛÝÇ Ñ³Ù³ñ (black )-640 խողովակածայրքիթ, յութաքանչյուր գույնի համար (cyan, magenta, yellow) 1280 խողովակածայրքիթ տպիչ գլխիկ </t>
  </si>
  <si>
    <t>Թվով10  հատղեկավարվող ցանցայինբաժանարարներ
1000Մբ/վյուրաքանրչյուրպորտիհամար 802.11n արձանագրությունովաշխատողհզոր WIFI հեռարձակիչով պարտադիրօժտված USB –ի միջոցով «Մեդիասերվեր» ֆունկցիայով</t>
  </si>
  <si>
    <t>Թվով7հատ ցանցայինբաժանարարներ8պորտ՝
 10/100 Մբ/վյուրաքանրչյուրպորտիհամար</t>
  </si>
  <si>
    <t>Թվով10հատ ցանցայինբաժանարարներ 24 պորտ՝
1000Մբ/վյուրաքանրչյուրպորտիհամար
802.3 (Ethernet), 802.3ab (1000BASE-T), 802.3u (Fast Ethernet), 802.3x (Flow Control)</t>
  </si>
  <si>
    <t xml:space="preserve">YMCKT գունավոր ներկող ժապավեն Ժապավենի օգտագործումը Ներկող ժապավենը անհրաժեշտ է Datacard SP 75 PLUS տպիչ սարքի միջոցով ID-1 քարտերի միակողմանի անձնավորեցման համար: ՀՀ ոստիկանության ծառայողական վկայականների անձնավորեցման համար օգտագործվում է YMCKT ներկող ժապավենը: Տվյալ ժապավենը ծառայում է քարտերի դիմերեսի անձնավորեցման համար գունավոր լուսանկարով և մյուս տվյալներով: Տեխնիկական տվյալները Անվանումը՝Ներկող ժապավեն YMCKTՆյութի առանձնահատկությունը՝Նյութը: պոլիէթիլենտերեֆտալատ (PET) Ժապավենի վրա առկա են կարմիր, դեղին, կապույտ և սև գույնի շերտով ներկեր, և թափանցիկ պաշտպանողական շերտ Չափերը՝ Ներկող ժապավեն: 60,5մմ x 63,8 մմ x 204 մ  (բարձրություն x արտաքին տրամագիծ x ժապավենի երկարություն), 60,5մմ x 63,8 մմ x 204 մ մեկ ժապավենը բավարար է 500 քարտ միակողմանի անձնավորեցնելու համար Մաքրող գլանակ՝ 63,5մմ x 25,4 մմ (երկարություն x արտաքին տրամագիծ), Կիրառումը: մաքրումը կատարել ոչ հազվադեպ քան յուրաքանչյուր ներկող ժապավենը փոխելիս: Մաքրողքարտ՝ 86 մմ x 54 մմ (երկարություն x լայնություն) Կիրառում: մաքրումը կատարե ոչ հազվադեպ քան յուրաքանչյուր ներկող ժապավենը փոխելիս: Փաթեթավորումը: Մեկ միավորը`  128մմ x 75մմ x 75մմ  (երկարություն x լայնություն x բարձրություն) Մեկ փաթեթը (պարունակում է 16 միավոր)`  675մմ x 400մմ x 175մմ (երկարություն x լայնություն x բարձրություն)   Առաքման ծավալը Մեկ տուփը ներառում է ներկող ժապավեն, մաքրող գլանակ և մաքրող քարտ: Ներկող ժապավենները առաքվում են գլանափաթեթներով: YMCKT ներկող ժապավենը նախատեսված է 500 քարտ միակողմանի անձնավորեցնելու համար ID-1 Ֆորմատով: Դիմացկունություն, օգտագործման պայմաններ  և  երաշխիք Պահպանման  կլիմայական պայմանները           
 Ջերմաստիճանը: 0-ից մինչև +25°C Օդի առավելագույն հարաբերական խոնավությանը:  40 - 60%        
Արգելվում է պահպանումը անմիջական արևային լույսի ազդեցության տակ և ջերմության աղբյուրներին մոտ:         
</t>
  </si>
  <si>
    <t xml:space="preserve">Monitor - LED Monitor 23՞:
Motherboard - Asus B75M-A, Chipset-Intel® B75, Formfaktor: MicroATX, Connector Type: Socket LGA 1155, Support Memory: 2 x DDR3 DIMM Max 16GB; Number of Channels - 2, External connectors: 1 x PS/2 keyboard, 1 x PS/2 mouse, 1 x VGA, 1 x DVI, 1 x HDMI, 1 x LAN (RJ45), 2 x USB 3.0, 4 x USB 2.0, 3 x audio; CPU Cooler LGA Intel® 1155 Original: Central Processing Unit - Intel® Pentium Core i5 3330, 3.20 GHz LGA 1155, Intel® Smart Cache - 6MB, Lithography - 22 nm, Processor Graphics - Intel® HD Graphics 2500, Graphics Base Frequency 650 MHz: Hard Disk Drive - Seagate 500GB Sata 3:
Random Access Memory - Kingston DDR3 4Gb 1600Mhz:
Digital Versatile Disc - DVD-RW 22X: Keyboard - Genius KB120, USB, Black: Mouse - Genius NS110X USB:
Case - JNC ATX RJA, Speaker՝  Genius, 4W կամ համարժեքը:
</t>
  </si>
  <si>
    <t xml:space="preserve">Monitor - LED Monitor ACER V206HQL:
Motherboard - Asus B75M-A, Chipset-Intel® B75, Formfaktor: MicroATX, Connector Type: Socket LGA 1155, Support Memory: 2 x DDR3 DIMM Max 16GB; Number of Channels - 2, External connectors: 1 x PS/2 keyboard, 1 x PS/2 mouse, 1 x VGA, 1 x DVI, 1 x HDMI, 1 x LAN (RJ45), 2 x USB 3.0, 4 x USB 2.0, 3 x audio; CPU Cooler LGA Intel® 1155 Original: Central Processing Unit - Intel® Pentium Core i5 3330, 3.20 GHz LGA 1155, Intel® Smart Cache - 6MB, Lithography - 22 nm, Processor Graphics - Intel® HD Graphics 2500, Graphics Base Frequency 650 MHz: Hard Disk Drive - Seagate 500GB Sata 3:
Random Access Memory - Kingston DDR3 4Gb 1600Mhz: Digital Versatile Disc - DVD-RW 22X: Keyboard - Genius KB120, USB, Black: Mouse - Genius NS110X USB:
Case - JNC ATX RJA, Speaker՝  Genius, 4W կամ համարժեքը:
</t>
  </si>
  <si>
    <t xml:space="preserve">Վարորդական վկայականների և տրանսպորտային միջոցների հաշվառման վկայագրերի տրամադրման ժամանակ քաղաքացիների ստորագրությունների թվայնացման համար առաջացել է համապատասխան սարքերի (DIGITISER) ձեռքբերման անհրաժեշտություն թվով 30 հատ: Սարքը պետք է բաղկացած լինի  թվային գրիչից և թվային վահանակից: Վահանակի վրա պետք է առկա լինի  դիսփլեյ, որի վրա թվային գրիչով կկատարվի ստորագրման պրացեսը, որն իր հերթին էլ գրաֆիկական տեսքով կարտացոլվի  էկրանին: Վահանակի չափերը չպետք է գերազանցեն 200մմ x 200մմ x  30մմ, իսկ էկրանի անկյունագիծը պետք է լինի ոչ պակաս 4 դույմից: Վահանակը պետք է ունենա USB միացման պորտ և համատեղելի լինի Windows XP/7/8 օպերացիոն համակարգերի, ինչպես նաև թվային/էլեկտրոնային սրորագրության համար C++, .Net и Java SDK/API ծրագրային ապահովման հետ:  Թվային ստորագրությունն իրականին առավել նման ստանալու նպատակով թվային գրիչի գլխիկը պետք է ունենա զգայունության առնվազն 500 աստիճան: Գրիչը չպետք է ունենա լարային միացում: Սարքը պետք է ունենա 1 տարի երաշխիքային սպասարկում:
</t>
  </si>
  <si>
    <t xml:space="preserve">Անձնագիր կարդացող սարք REGULA 7024.100 կամ համարժեքը: Լուսային աղբյուրի օպտիկական կարդալու հատկությունները` սպիտակ (դիմային  և կողային),  ինֆրակարմիր (870 նմ): Սկանավորվող մակերեսը՝ 128x88 մմ (ամբողջական անձնագրի էջի չափով): Փաստաթղթի օպտիկական կարդալու հատկությունները՝ կետայնությունը 3Mp/5Mp (MegaPixel),  նարավորությունը՝ Resolution 400ppi/500ppi: Կադրի չափերը՝ 2048x1536 pixels/ 2592x1944 pixels: Ոչ կոնտակտային միկրոչիպերի (RFID) կարդալու հատկությունները՝  ստանդարտը ISO 14443, ICAO LDS 1.7, PKI 1.1: Չիպերի տեսակները՝ A և B: Տվյալների հասանելիությունը՝ Direct, BAC, ЕАС (Chip and Terminal Authentication, Active and Passive Authentication): Տեղեկատվության փոխանցման արագությունը՝ մինչև 848 Կբոդ, Չիպերի հայտնաբերում՝ փաստաթղթի ցանկացած մասում: Կարդացվող փաստաթղթերի տիպերը՝ ID-1, ID-2, ID-3 Մեքենայական կարդացվող տողի (MRZ) ճանաչում՝  ICAO 9303, ISO IEC 18013 (IDL) ձևաչափերով RFID  չիպերի ճանաչում՝  ISO/IEC 14443-2 (type А and B), ISO/IEC 14443-3 (MIFARE® Classic Protocol), ISO/IEC 14443-4  ձևաչափերով Համակարգչին միացման ինտերֆեյսը՝ USB 2.0: Էլեկտրասնուցումը միայն USB աղբյուրից: Պատկերի ֆորմատները՝ BMP, JPEG, JP2, PNG, TIFF: Մատակարարի կողմից տրվում է 1 տարվա երաշխիք:
</t>
  </si>
  <si>
    <t>02.10.2015թ.</t>
  </si>
  <si>
    <t>06.10.2015թ.</t>
  </si>
  <si>
    <t>&lt;&lt;Լանար Սերվիս&gt;&gt; ՍՊԸ</t>
  </si>
  <si>
    <t>&lt;&lt;Էյչ Գրուպ&gt;&gt; ՍՊԸ</t>
  </si>
  <si>
    <t>&lt;&lt;Օնլայն Կոմպյուտերս&gt;&gt; ՍՊԸ</t>
  </si>
  <si>
    <t>&lt;&lt;Կոմպասս&gt;&gt; ՍՊԸ</t>
  </si>
  <si>
    <t>&lt;&lt;Կոմպյուտեր Սերվիս&gt;&gt; ՍՊԸ</t>
  </si>
  <si>
    <t>&lt;&lt;Արվատեկ&gt;&gt; ՍՊԸ</t>
  </si>
  <si>
    <t>&lt;&lt;Վեյվ&gt;&gt; ՍՊԸ</t>
  </si>
  <si>
    <t>Ա/Ձ Սիլվա Յոլչյան</t>
  </si>
  <si>
    <t>&lt;&lt;Ինֆորմատիկ Սոլուշն&gt;&gt; ՍՊԸ</t>
  </si>
  <si>
    <t>Ա/Ձ Գրիգոր Այվազյան</t>
  </si>
  <si>
    <t>&lt;&lt;Ստարտկոպի&gt;&gt; ՍՊԸ</t>
  </si>
  <si>
    <t xml:space="preserve">Գնման ընթացակարգում կիրառվել են Գնումների ոլորտը կարգավորող օրենսդրությամբ նախատեսված բանակցություններ գների նվազեցման նպատակով, որի արդյունքում  գների նվազեցում չի արձանագրվել: </t>
  </si>
  <si>
    <t>17.10.2015թ.</t>
  </si>
  <si>
    <t>09.11.2015թ.</t>
  </si>
  <si>
    <t>15.11.2015թ.</t>
  </si>
  <si>
    <t>20.11.2015թ.</t>
  </si>
  <si>
    <t>25.11.2015թ.</t>
  </si>
  <si>
    <t>ՀՀ ԿԱ Ո-ՇՀԱՊՁԲ-15/8-39-ՀՏ2015/ՏՎ/ՃՈ/ԱՎՎ/1</t>
  </si>
  <si>
    <t>«ԱՐՎԱՏԵԿ» ՍՊԸ</t>
  </si>
  <si>
    <t>27.11.2015թ.</t>
  </si>
  <si>
    <t>«ԿՈՄՊԱՍՍ» ՍՊԸ</t>
  </si>
  <si>
    <t>ՀՀ ԿԱ Ո-ՇՀԱՊՁԲ-15/8-14-ՀՏ2015/ՏՎ/ՃՈ/ԱՎՎ/1</t>
  </si>
  <si>
    <t>ՀՀ ԿԱ Ո-ՇՀԱՊՁԲ-15/8-86-ՀՏ2015/ՏՎ/ՃՈ/ԱՎՎ/1</t>
  </si>
  <si>
    <t>«ԷՅՉ ԳՐՈՒՊ» ՍՊԸ</t>
  </si>
  <si>
    <t>ՀՀ ԿԱ Ո-ՇՀԱՊՁԲ-15/8-84-ՀՏ2015/ՏՎ/ՃՈ/ԱՎՎ/1</t>
  </si>
  <si>
    <t>«ԻՆՖՈՐՄԱՏԻԿ ՍՈԼՈՒՇՆ» ՍՊԸ</t>
  </si>
  <si>
    <t>ՀՀ ԿԱ Ո-ՇՀԱՊՁԲ-15/8-82-ՀՏ2015/ՏՎ/ՃՈ/ԱՎՎ/1</t>
  </si>
  <si>
    <t>«ԼԱՆԱՐ ՍԵՐՎԻՍ» ՍՊԸ</t>
  </si>
  <si>
    <t>ՀՀ ԿԱ Ո-ՇՀԱՊՁԲ-15/8-72-ՀՏ2015/ՏՎ/ՃՈ/ԱՎՎ/1</t>
  </si>
  <si>
    <t>«ՕՆԼԱՅՆ ԿՈՄՊՅՈՒՏԵՐՍ» ՍՊԸ</t>
  </si>
  <si>
    <t>ՀՀ ԿԱ Ո-ՇՀԱՊՁԲ-15/8-34-ՀՏ2015/ՏՎ/ՃՈ/ԱՎՎ/1</t>
  </si>
  <si>
    <t>Սիլվա Յոլչյան Ա/Ձ</t>
  </si>
  <si>
    <t>ՀՀ ԿԱ Ո-ՇՀԱՊՁԲ-15/8-159-ՀՏ2015/ՏՎ/ՃՈ/ԱՎՎ/1</t>
  </si>
  <si>
    <t>/1570017650880100/</t>
  </si>
  <si>
    <t>/83720447/</t>
  </si>
  <si>
    <t>tender1955@mail.ru</t>
  </si>
  <si>
    <t xml:space="preserve">Սիլվա Յոլչյան Ա/Ձ
</t>
  </si>
  <si>
    <t xml:space="preserve">Ք. Վանաձոր, Տիգրան Մեծի փ. 38շ, բն. 21
Հեռ. (094) 211001 </t>
  </si>
  <si>
    <t>11; 12; 13</t>
  </si>
  <si>
    <t>/1660000527450100/</t>
  </si>
  <si>
    <t>/02583843/</t>
  </si>
  <si>
    <t>palitraerevan@yahoo.com</t>
  </si>
  <si>
    <t>ք. Երևան, Պուշկինի 37/5
Հեռ. (093) 505222</t>
  </si>
  <si>
    <t>18; 19</t>
  </si>
  <si>
    <t>/1570010074570100/</t>
  </si>
  <si>
    <t>/01545204/</t>
  </si>
  <si>
    <t>compassarmeps@gmail.com</t>
  </si>
  <si>
    <t>ք. Երևան, Սարյան 6, տարածք 1
Հեռ. (010) 542931 (091) 403647</t>
  </si>
  <si>
    <t>Իրավ.  ք. Երևան, Չարենցի 66 
գործ. Սայաթ-Նովա 15 Հեռ. (010)523737</t>
  </si>
  <si>
    <t>/01254973/</t>
  </si>
  <si>
    <t>/163028030332/</t>
  </si>
  <si>
    <t>khv_84@mail.ru</t>
  </si>
  <si>
    <t>ք. Երևան, Բաշինջաղյան 1փ., 13 շ., բն. 30
Հեռ. (091) 404073</t>
  </si>
  <si>
    <t>/220003339375000/</t>
  </si>
  <si>
    <t>/00061961/</t>
  </si>
  <si>
    <t>accounting@informaticssolution.com</t>
  </si>
  <si>
    <t>ք. Երևան, Հ.Քոչարի 27ա-29
Հեռ. (010) 560124</t>
  </si>
  <si>
    <t>14; 15; 16</t>
  </si>
  <si>
    <t>/01843373/</t>
  </si>
  <si>
    <t>/1570012457840100/</t>
  </si>
  <si>
    <t>pg@lanar.am</t>
  </si>
  <si>
    <t>Ք.Երևան, Բաբաջանյան 163/13
Հեռ. (010) 539311</t>
  </si>
  <si>
    <t>2; 3; 6</t>
  </si>
  <si>
    <t>/1570018488500100/</t>
  </si>
  <si>
    <t>/02624887/</t>
  </si>
  <si>
    <t>corporate@onlineplus.am</t>
  </si>
  <si>
    <t>Ք.Երևան, Արին Բերդի 7
Հեռ. (011) 303033</t>
  </si>
  <si>
    <t>4-րդ, 5-րդ, 7-րդ, 9-րդ, 20-րդ, 21-րդ  չափաբաժիններով մրցույթը չի կայացել գնային առաջարկների՝ այդ գնումը կատարելու համար նախատեսված ֆինանսական միջոցները գերազանցելու պատճառով: 17-րդ չափաբաժնով &lt;&lt;Նորմա-Պլյուս&gt;&gt; ՍՊԸ-ի առաջարկած հայտը մերժվել է տեխնիկական բնութագրին չհամապատասխանելու պատճառով: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</si>
</sst>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21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u/>
      <sz val="6"/>
      <color theme="10"/>
      <name val="GHEA Grapalat"/>
      <family val="3"/>
    </font>
    <font>
      <sz val="10"/>
      <color theme="0"/>
      <name val="GHEA Grapalat"/>
      <family val="3"/>
    </font>
    <font>
      <sz val="7"/>
      <color rgb="FF000000"/>
      <name val="Arial LatArm"/>
      <family val="2"/>
    </font>
    <font>
      <sz val="7"/>
      <color theme="1"/>
      <name val="Arial LatArm"/>
      <family val="2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43" fontId="19" fillId="0" borderId="0" applyFont="0" applyFill="0" applyBorder="0" applyAlignment="0" applyProtection="0"/>
    <xf numFmtId="0" fontId="20" fillId="0" borderId="0"/>
  </cellStyleXfs>
  <cellXfs count="22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3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4" fillId="0" borderId="0" xfId="0" applyFont="1"/>
    <xf numFmtId="0" fontId="14" fillId="0" borderId="0" xfId="0" applyFont="1" applyFill="1"/>
    <xf numFmtId="0" fontId="1" fillId="0" borderId="0" xfId="0" applyFont="1" applyFill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1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8" fillId="0" borderId="4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6" fillId="0" borderId="0" xfId="3" applyNumberFormat="1" applyFont="1" applyFill="1" applyBorder="1" applyAlignment="1">
      <alignment horizontal="center" vertical="center" wrapText="1"/>
    </xf>
    <xf numFmtId="0" fontId="16" fillId="0" borderId="0" xfId="2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8" fillId="0" borderId="5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10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textRotation="90" wrapText="1"/>
    </xf>
    <xf numFmtId="0" fontId="10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5" fillId="0" borderId="5" xfId="1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7" xfId="0" applyBorder="1"/>
    <xf numFmtId="2" fontId="13" fillId="0" borderId="5" xfId="0" applyNumberFormat="1" applyFont="1" applyFill="1" applyBorder="1" applyAlignment="1">
      <alignment horizontal="center" vertical="center"/>
    </xf>
    <xf numFmtId="2" fontId="13" fillId="0" borderId="7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Fill="1" applyBorder="1"/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" fillId="0" borderId="5" xfId="0" applyFont="1" applyBorder="1"/>
    <xf numFmtId="0" fontId="1" fillId="0" borderId="7" xfId="0" applyFont="1" applyBorder="1"/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4" fillId="0" borderId="7" xfId="0" applyNumberFormat="1" applyFont="1" applyBorder="1" applyAlignment="1">
      <alignment horizontal="center" vertical="center"/>
    </xf>
  </cellXfs>
  <cellStyles count="4">
    <cellStyle name="Comma" xfId="2" builtinId="3"/>
    <cellStyle name="Hyperlink" xfId="1" builtinId="8"/>
    <cellStyle name="Normal" xfId="0" builtinId="0"/>
    <cellStyle name="Normal 10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37"/>
  <sheetViews>
    <sheetView tabSelected="1" topLeftCell="A223" zoomScale="120" zoomScaleNormal="120" workbookViewId="0">
      <selection activeCell="D210" sqref="D210:F210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5" customWidth="1"/>
    <col min="8" max="8" width="9" style="1" customWidth="1"/>
    <col min="9" max="9" width="33.42578125" style="1" customWidth="1"/>
    <col min="10" max="10" width="34.140625" style="1" customWidth="1"/>
    <col min="11" max="11" width="9.42578125" style="15" bestFit="1" customWidth="1"/>
    <col min="12" max="16384" width="9.140625" style="1"/>
  </cols>
  <sheetData>
    <row r="1" spans="1:11" s="15" customFormat="1" ht="17.25">
      <c r="A1" s="179" t="s">
        <v>9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1" s="15" customFormat="1" ht="9.75" customHeight="1">
      <c r="A2" s="13"/>
      <c r="B2" s="13"/>
      <c r="C2" s="13"/>
      <c r="D2" s="13"/>
      <c r="E2" s="13"/>
      <c r="F2" s="13"/>
      <c r="G2" s="13"/>
      <c r="H2" s="13"/>
      <c r="I2" s="13"/>
    </row>
    <row r="3" spans="1:11" s="15" customFormat="1" ht="17.25">
      <c r="A3" s="179" t="s">
        <v>10</v>
      </c>
      <c r="B3" s="179"/>
      <c r="C3" s="179"/>
      <c r="D3" s="179"/>
      <c r="E3" s="179"/>
      <c r="F3" s="179"/>
      <c r="G3" s="179"/>
      <c r="H3" s="179"/>
      <c r="I3" s="179"/>
      <c r="J3" s="179"/>
    </row>
    <row r="4" spans="1:11" s="15" customFormat="1">
      <c r="A4" s="14"/>
      <c r="B4" s="14"/>
      <c r="C4" s="14"/>
      <c r="D4" s="14"/>
      <c r="E4" s="14"/>
      <c r="F4" s="14"/>
      <c r="G4" s="14"/>
      <c r="H4" s="14"/>
      <c r="I4" s="14"/>
      <c r="J4" s="15" t="s">
        <v>100</v>
      </c>
    </row>
    <row r="5" spans="1:11" s="15" customFormat="1" ht="19.5" customHeight="1">
      <c r="A5" s="179" t="s">
        <v>145</v>
      </c>
      <c r="B5" s="179"/>
      <c r="C5" s="179"/>
      <c r="D5" s="179"/>
      <c r="E5" s="179"/>
      <c r="F5" s="179"/>
      <c r="G5" s="179"/>
      <c r="H5" s="179"/>
      <c r="I5" s="179"/>
      <c r="J5" s="179"/>
    </row>
    <row r="6" spans="1:11" s="15" customFormat="1" ht="45" customHeight="1">
      <c r="A6" s="180" t="s">
        <v>146</v>
      </c>
      <c r="B6" s="180"/>
      <c r="C6" s="180"/>
      <c r="D6" s="180"/>
      <c r="E6" s="180"/>
      <c r="F6" s="180"/>
      <c r="G6" s="180"/>
      <c r="H6" s="180"/>
      <c r="I6" s="180"/>
      <c r="J6" s="180"/>
    </row>
    <row r="7" spans="1:11" s="15" customFormat="1" ht="6" customHeight="1"/>
    <row r="8" spans="1:11" s="15" customFormat="1" ht="12.75" customHeight="1">
      <c r="B8" s="144" t="s">
        <v>1</v>
      </c>
      <c r="C8" s="144"/>
      <c r="D8" s="144"/>
      <c r="E8" s="144"/>
      <c r="F8" s="144"/>
      <c r="G8" s="144"/>
      <c r="H8" s="144"/>
      <c r="I8" s="144"/>
      <c r="J8" s="144"/>
    </row>
    <row r="9" spans="1:11" s="15" customFormat="1" ht="11.25" customHeight="1">
      <c r="B9" s="97" t="s">
        <v>2</v>
      </c>
      <c r="C9" s="97" t="s">
        <v>3</v>
      </c>
      <c r="D9" s="97" t="s">
        <v>4</v>
      </c>
      <c r="E9" s="124" t="s">
        <v>5</v>
      </c>
      <c r="F9" s="126"/>
      <c r="G9" s="124" t="s">
        <v>6</v>
      </c>
      <c r="H9" s="126"/>
      <c r="I9" s="100" t="s">
        <v>7</v>
      </c>
      <c r="J9" s="97" t="s">
        <v>86</v>
      </c>
    </row>
    <row r="10" spans="1:11" s="15" customFormat="1" ht="10.5" customHeight="1">
      <c r="B10" s="98"/>
      <c r="C10" s="98"/>
      <c r="D10" s="98"/>
      <c r="E10" s="184" t="s">
        <v>85</v>
      </c>
      <c r="F10" s="97" t="s">
        <v>0</v>
      </c>
      <c r="G10" s="124" t="s">
        <v>8</v>
      </c>
      <c r="H10" s="126"/>
      <c r="I10" s="183"/>
      <c r="J10" s="98"/>
    </row>
    <row r="11" spans="1:11" s="15" customFormat="1" ht="12.75" customHeight="1">
      <c r="B11" s="98"/>
      <c r="C11" s="98"/>
      <c r="D11" s="98"/>
      <c r="E11" s="185"/>
      <c r="F11" s="98"/>
      <c r="G11" s="184" t="s">
        <v>85</v>
      </c>
      <c r="H11" s="97" t="s">
        <v>0</v>
      </c>
      <c r="I11" s="183"/>
      <c r="J11" s="98"/>
    </row>
    <row r="12" spans="1:11" s="15" customFormat="1" ht="12.75" customHeight="1">
      <c r="B12" s="98"/>
      <c r="C12" s="98"/>
      <c r="D12" s="98"/>
      <c r="E12" s="185"/>
      <c r="F12" s="98"/>
      <c r="G12" s="185"/>
      <c r="H12" s="98"/>
      <c r="I12" s="183"/>
      <c r="J12" s="98"/>
    </row>
    <row r="13" spans="1:11" s="39" customFormat="1" ht="147.75" customHeight="1">
      <c r="B13" s="36">
        <v>1</v>
      </c>
      <c r="C13" s="88" t="s">
        <v>147</v>
      </c>
      <c r="D13" s="90" t="s">
        <v>144</v>
      </c>
      <c r="E13" s="89">
        <v>11</v>
      </c>
      <c r="F13" s="89">
        <v>11</v>
      </c>
      <c r="G13" s="41">
        <f>E13*K13</f>
        <v>1650000</v>
      </c>
      <c r="H13" s="47">
        <f>F13*K13</f>
        <v>1650000</v>
      </c>
      <c r="I13" s="48" t="s">
        <v>114</v>
      </c>
      <c r="J13" s="63" t="s">
        <v>158</v>
      </c>
      <c r="K13" s="73">
        <v>150000</v>
      </c>
    </row>
    <row r="14" spans="1:11" s="39" customFormat="1" ht="46.5" customHeight="1">
      <c r="B14" s="36">
        <v>2</v>
      </c>
      <c r="C14" s="88" t="s">
        <v>148</v>
      </c>
      <c r="D14" s="90" t="s">
        <v>144</v>
      </c>
      <c r="E14" s="89">
        <v>6</v>
      </c>
      <c r="F14" s="89">
        <v>6</v>
      </c>
      <c r="G14" s="75">
        <f t="shared" ref="G14:G33" si="0">E14*K14</f>
        <v>150000</v>
      </c>
      <c r="H14" s="76">
        <f t="shared" ref="H14:H33" si="1">F14*K14</f>
        <v>150000</v>
      </c>
      <c r="I14" s="48" t="s">
        <v>115</v>
      </c>
      <c r="J14" s="63" t="s">
        <v>166</v>
      </c>
      <c r="K14" s="73">
        <v>25000</v>
      </c>
    </row>
    <row r="15" spans="1:11" s="39" customFormat="1" ht="35.25" customHeight="1">
      <c r="B15" s="51">
        <v>3</v>
      </c>
      <c r="C15" s="88" t="s">
        <v>148</v>
      </c>
      <c r="D15" s="90" t="s">
        <v>144</v>
      </c>
      <c r="E15" s="89">
        <v>101</v>
      </c>
      <c r="F15" s="89">
        <v>101</v>
      </c>
      <c r="G15" s="75">
        <f t="shared" si="0"/>
        <v>2525000</v>
      </c>
      <c r="H15" s="76">
        <f t="shared" si="1"/>
        <v>2525000</v>
      </c>
      <c r="I15" s="71" t="s">
        <v>115</v>
      </c>
      <c r="J15" s="3" t="s">
        <v>166</v>
      </c>
      <c r="K15" s="73">
        <v>25000</v>
      </c>
    </row>
    <row r="16" spans="1:11" s="39" customFormat="1" ht="27.75" customHeight="1">
      <c r="B16" s="51">
        <v>4</v>
      </c>
      <c r="C16" s="88" t="s">
        <v>149</v>
      </c>
      <c r="D16" s="90" t="s">
        <v>144</v>
      </c>
      <c r="E16" s="89">
        <v>25</v>
      </c>
      <c r="F16" s="89">
        <v>25</v>
      </c>
      <c r="G16" s="75">
        <f t="shared" si="0"/>
        <v>125000</v>
      </c>
      <c r="H16" s="76">
        <f t="shared" si="1"/>
        <v>125000</v>
      </c>
      <c r="I16" s="48" t="s">
        <v>167</v>
      </c>
      <c r="J16" s="4"/>
      <c r="K16" s="73">
        <v>5000</v>
      </c>
    </row>
    <row r="17" spans="2:11" s="39" customFormat="1" ht="27.75" customHeight="1">
      <c r="B17" s="51">
        <v>5</v>
      </c>
      <c r="C17" s="88" t="s">
        <v>149</v>
      </c>
      <c r="D17" s="90" t="s">
        <v>144</v>
      </c>
      <c r="E17" s="89">
        <v>35</v>
      </c>
      <c r="F17" s="89">
        <v>35</v>
      </c>
      <c r="G17" s="75">
        <f t="shared" si="0"/>
        <v>350000</v>
      </c>
      <c r="H17" s="76">
        <f t="shared" si="1"/>
        <v>350000</v>
      </c>
      <c r="I17" s="71" t="s">
        <v>168</v>
      </c>
      <c r="J17" s="65"/>
      <c r="K17" s="73">
        <v>10000</v>
      </c>
    </row>
    <row r="18" spans="2:11" s="39" customFormat="1" ht="39" customHeight="1">
      <c r="B18" s="51">
        <v>6</v>
      </c>
      <c r="C18" s="89" t="s">
        <v>109</v>
      </c>
      <c r="D18" s="90" t="s">
        <v>144</v>
      </c>
      <c r="E18" s="89">
        <v>10</v>
      </c>
      <c r="F18" s="89">
        <v>10</v>
      </c>
      <c r="G18" s="75">
        <f t="shared" si="0"/>
        <v>250000</v>
      </c>
      <c r="H18" s="76">
        <f t="shared" si="1"/>
        <v>250000</v>
      </c>
      <c r="I18" s="71" t="s">
        <v>115</v>
      </c>
      <c r="J18" s="65" t="s">
        <v>169</v>
      </c>
      <c r="K18" s="86">
        <v>25000</v>
      </c>
    </row>
    <row r="19" spans="2:11" s="39" customFormat="1" ht="96.75" customHeight="1">
      <c r="B19" s="51">
        <v>7</v>
      </c>
      <c r="C19" s="89" t="s">
        <v>101</v>
      </c>
      <c r="D19" s="90" t="s">
        <v>144</v>
      </c>
      <c r="E19" s="89">
        <v>30</v>
      </c>
      <c r="F19" s="89">
        <v>30</v>
      </c>
      <c r="G19" s="75">
        <f t="shared" si="0"/>
        <v>6120000</v>
      </c>
      <c r="H19" s="76">
        <f t="shared" si="1"/>
        <v>6120000</v>
      </c>
      <c r="I19" s="67" t="s">
        <v>170</v>
      </c>
      <c r="J19" s="3"/>
      <c r="K19" s="87">
        <v>204000</v>
      </c>
    </row>
    <row r="20" spans="2:11" s="39" customFormat="1" ht="199.5" customHeight="1">
      <c r="B20" s="51">
        <v>8</v>
      </c>
      <c r="C20" s="89" t="s">
        <v>110</v>
      </c>
      <c r="D20" s="90" t="s">
        <v>144</v>
      </c>
      <c r="E20" s="89">
        <v>30</v>
      </c>
      <c r="F20" s="89">
        <v>30</v>
      </c>
      <c r="G20" s="75">
        <f t="shared" si="0"/>
        <v>3900000</v>
      </c>
      <c r="H20" s="76">
        <f t="shared" si="1"/>
        <v>3900000</v>
      </c>
      <c r="I20" s="93" t="s">
        <v>178</v>
      </c>
      <c r="J20" s="93" t="s">
        <v>159</v>
      </c>
      <c r="K20" s="87">
        <v>130000</v>
      </c>
    </row>
    <row r="21" spans="2:11" s="39" customFormat="1" ht="225.75" customHeight="1">
      <c r="B21" s="51">
        <v>9</v>
      </c>
      <c r="C21" s="89" t="s">
        <v>111</v>
      </c>
      <c r="D21" s="90" t="s">
        <v>144</v>
      </c>
      <c r="E21" s="89">
        <v>4</v>
      </c>
      <c r="F21" s="89">
        <v>4</v>
      </c>
      <c r="G21" s="75">
        <f t="shared" si="0"/>
        <v>5200000</v>
      </c>
      <c r="H21" s="76">
        <f t="shared" si="1"/>
        <v>5200000</v>
      </c>
      <c r="I21" s="93" t="s">
        <v>179</v>
      </c>
      <c r="J21" s="3"/>
      <c r="K21" s="74">
        <v>1300000</v>
      </c>
    </row>
    <row r="22" spans="2:11" s="39" customFormat="1" ht="59.25" customHeight="1">
      <c r="B22" s="51">
        <v>10</v>
      </c>
      <c r="C22" s="89" t="s">
        <v>112</v>
      </c>
      <c r="D22" s="90" t="s">
        <v>144</v>
      </c>
      <c r="E22" s="89">
        <v>15</v>
      </c>
      <c r="F22" s="89">
        <v>15</v>
      </c>
      <c r="G22" s="75">
        <f t="shared" si="0"/>
        <v>180000</v>
      </c>
      <c r="H22" s="76">
        <f t="shared" si="1"/>
        <v>180000</v>
      </c>
      <c r="I22" s="3" t="s">
        <v>116</v>
      </c>
      <c r="J22" s="64" t="s">
        <v>160</v>
      </c>
      <c r="K22" s="74">
        <v>12000</v>
      </c>
    </row>
    <row r="23" spans="2:11" s="39" customFormat="1" ht="30.75" customHeight="1">
      <c r="B23" s="51">
        <v>11</v>
      </c>
      <c r="C23" s="62" t="s">
        <v>113</v>
      </c>
      <c r="D23" s="90" t="s">
        <v>144</v>
      </c>
      <c r="E23" s="89">
        <v>5</v>
      </c>
      <c r="F23" s="89">
        <v>5</v>
      </c>
      <c r="G23" s="75">
        <f t="shared" si="0"/>
        <v>165000</v>
      </c>
      <c r="H23" s="76">
        <f t="shared" si="1"/>
        <v>165000</v>
      </c>
      <c r="I23" s="71" t="s">
        <v>117</v>
      </c>
      <c r="J23" s="63" t="s">
        <v>117</v>
      </c>
      <c r="K23" s="74">
        <v>33000</v>
      </c>
    </row>
    <row r="24" spans="2:11" s="39" customFormat="1" ht="30.75" customHeight="1">
      <c r="B24" s="51">
        <v>12</v>
      </c>
      <c r="C24" s="62" t="s">
        <v>113</v>
      </c>
      <c r="D24" s="90" t="s">
        <v>144</v>
      </c>
      <c r="E24" s="89">
        <v>5</v>
      </c>
      <c r="F24" s="89">
        <v>5</v>
      </c>
      <c r="G24" s="75">
        <f t="shared" si="0"/>
        <v>330000</v>
      </c>
      <c r="H24" s="76">
        <f t="shared" si="1"/>
        <v>330000</v>
      </c>
      <c r="I24" s="71" t="s">
        <v>118</v>
      </c>
      <c r="J24" s="63" t="s">
        <v>118</v>
      </c>
      <c r="K24" s="74">
        <v>66000</v>
      </c>
    </row>
    <row r="25" spans="2:11" s="39" customFormat="1" ht="57.75" customHeight="1">
      <c r="B25" s="51">
        <v>13</v>
      </c>
      <c r="C25" s="72" t="s">
        <v>113</v>
      </c>
      <c r="D25" s="90" t="s">
        <v>144</v>
      </c>
      <c r="E25" s="89">
        <v>5</v>
      </c>
      <c r="F25" s="89">
        <v>5</v>
      </c>
      <c r="G25" s="75">
        <f t="shared" si="0"/>
        <v>2497500</v>
      </c>
      <c r="H25" s="76">
        <f t="shared" si="1"/>
        <v>2497500</v>
      </c>
      <c r="I25" s="92" t="s">
        <v>155</v>
      </c>
      <c r="J25" s="91" t="s">
        <v>171</v>
      </c>
      <c r="K25" s="74">
        <v>499500</v>
      </c>
    </row>
    <row r="26" spans="2:11" s="39" customFormat="1" ht="45" customHeight="1">
      <c r="B26" s="51">
        <v>14</v>
      </c>
      <c r="C26" s="43" t="s">
        <v>150</v>
      </c>
      <c r="D26" s="90" t="s">
        <v>144</v>
      </c>
      <c r="E26" s="89">
        <v>10</v>
      </c>
      <c r="F26" s="89">
        <v>10</v>
      </c>
      <c r="G26" s="75">
        <f t="shared" si="0"/>
        <v>800000</v>
      </c>
      <c r="H26" s="76">
        <f t="shared" si="1"/>
        <v>800000</v>
      </c>
      <c r="I26" s="71" t="s">
        <v>174</v>
      </c>
      <c r="J26" s="65" t="s">
        <v>161</v>
      </c>
      <c r="K26" s="87">
        <v>80000</v>
      </c>
    </row>
    <row r="27" spans="2:11" s="39" customFormat="1" ht="36" customHeight="1">
      <c r="B27" s="51">
        <v>15</v>
      </c>
      <c r="C27" s="43" t="s">
        <v>150</v>
      </c>
      <c r="D27" s="90" t="s">
        <v>144</v>
      </c>
      <c r="E27" s="89">
        <v>7</v>
      </c>
      <c r="F27" s="89">
        <v>7</v>
      </c>
      <c r="G27" s="75">
        <f t="shared" si="0"/>
        <v>49000</v>
      </c>
      <c r="H27" s="76">
        <f t="shared" si="1"/>
        <v>49000</v>
      </c>
      <c r="I27" s="71" t="s">
        <v>173</v>
      </c>
      <c r="J27" s="65" t="s">
        <v>162</v>
      </c>
      <c r="K27" s="87">
        <v>7000</v>
      </c>
    </row>
    <row r="28" spans="2:11" s="39" customFormat="1" ht="64.5" customHeight="1">
      <c r="B28" s="51">
        <v>16</v>
      </c>
      <c r="C28" s="43" t="s">
        <v>150</v>
      </c>
      <c r="D28" s="90" t="s">
        <v>144</v>
      </c>
      <c r="E28" s="89">
        <v>10</v>
      </c>
      <c r="F28" s="89">
        <v>10</v>
      </c>
      <c r="G28" s="75">
        <f t="shared" si="0"/>
        <v>700000</v>
      </c>
      <c r="H28" s="76">
        <f t="shared" si="1"/>
        <v>700000</v>
      </c>
      <c r="I28" s="71" t="s">
        <v>172</v>
      </c>
      <c r="J28" s="65" t="s">
        <v>163</v>
      </c>
      <c r="K28" s="87">
        <v>70000</v>
      </c>
    </row>
    <row r="29" spans="2:11" s="39" customFormat="1" ht="258" customHeight="1">
      <c r="B29" s="51">
        <v>17</v>
      </c>
      <c r="C29" s="89" t="s">
        <v>151</v>
      </c>
      <c r="D29" s="90" t="s">
        <v>144</v>
      </c>
      <c r="E29" s="89">
        <v>50</v>
      </c>
      <c r="F29" s="89">
        <v>50</v>
      </c>
      <c r="G29" s="75">
        <f t="shared" si="0"/>
        <v>4150000</v>
      </c>
      <c r="H29" s="76">
        <f t="shared" si="1"/>
        <v>4150000</v>
      </c>
      <c r="I29" s="94" t="s">
        <v>175</v>
      </c>
      <c r="J29" s="94" t="s">
        <v>175</v>
      </c>
      <c r="K29" s="87">
        <v>83000</v>
      </c>
    </row>
    <row r="30" spans="2:11" s="39" customFormat="1" ht="198.75" customHeight="1">
      <c r="B30" s="51">
        <v>18</v>
      </c>
      <c r="C30" s="89" t="s">
        <v>108</v>
      </c>
      <c r="D30" s="90" t="s">
        <v>144</v>
      </c>
      <c r="E30" s="89">
        <v>2</v>
      </c>
      <c r="F30" s="89">
        <v>2</v>
      </c>
      <c r="G30" s="75">
        <f t="shared" si="0"/>
        <v>600000</v>
      </c>
      <c r="H30" s="76">
        <f t="shared" si="1"/>
        <v>600000</v>
      </c>
      <c r="I30" s="62" t="s">
        <v>176</v>
      </c>
      <c r="J30" s="3" t="s">
        <v>164</v>
      </c>
      <c r="K30" s="87">
        <v>300000</v>
      </c>
    </row>
    <row r="31" spans="2:11" s="39" customFormat="1" ht="198.75" customHeight="1">
      <c r="B31" s="51">
        <v>19</v>
      </c>
      <c r="C31" s="89" t="s">
        <v>152</v>
      </c>
      <c r="D31" s="90" t="s">
        <v>144</v>
      </c>
      <c r="E31" s="89">
        <v>8</v>
      </c>
      <c r="F31" s="89">
        <v>8</v>
      </c>
      <c r="G31" s="75">
        <f t="shared" si="0"/>
        <v>2000000</v>
      </c>
      <c r="H31" s="76">
        <f t="shared" si="1"/>
        <v>2000000</v>
      </c>
      <c r="I31" s="62" t="s">
        <v>177</v>
      </c>
      <c r="J31" s="3" t="s">
        <v>165</v>
      </c>
      <c r="K31" s="87">
        <v>250000</v>
      </c>
    </row>
    <row r="32" spans="2:11" s="39" customFormat="1" ht="27.75" customHeight="1">
      <c r="B32" s="51">
        <v>20</v>
      </c>
      <c r="C32" s="89" t="s">
        <v>153</v>
      </c>
      <c r="D32" s="90" t="s">
        <v>144</v>
      </c>
      <c r="E32" s="89">
        <v>8</v>
      </c>
      <c r="F32" s="89">
        <v>8</v>
      </c>
      <c r="G32" s="75">
        <f t="shared" si="0"/>
        <v>285600</v>
      </c>
      <c r="H32" s="76">
        <f t="shared" si="1"/>
        <v>285600</v>
      </c>
      <c r="I32" s="62" t="s">
        <v>156</v>
      </c>
      <c r="J32" s="3"/>
      <c r="K32" s="87">
        <v>35700</v>
      </c>
    </row>
    <row r="33" spans="2:11" s="39" customFormat="1" ht="27.75" customHeight="1">
      <c r="B33" s="51">
        <v>21</v>
      </c>
      <c r="C33" s="89" t="s">
        <v>154</v>
      </c>
      <c r="D33" s="90" t="s">
        <v>144</v>
      </c>
      <c r="E33" s="89">
        <v>4</v>
      </c>
      <c r="F33" s="89">
        <v>4</v>
      </c>
      <c r="G33" s="75">
        <f t="shared" si="0"/>
        <v>240000</v>
      </c>
      <c r="H33" s="76">
        <f t="shared" si="1"/>
        <v>240000</v>
      </c>
      <c r="I33" s="66" t="s">
        <v>157</v>
      </c>
      <c r="J33" s="3"/>
      <c r="K33" s="87">
        <v>60000</v>
      </c>
    </row>
    <row r="34" spans="2:11" ht="10.5" customHeight="1">
      <c r="B34" s="181"/>
      <c r="C34" s="182"/>
      <c r="D34" s="182"/>
      <c r="E34" s="182"/>
      <c r="F34" s="181"/>
      <c r="G34" s="181"/>
      <c r="H34" s="181"/>
      <c r="I34" s="182"/>
      <c r="J34" s="182"/>
    </row>
    <row r="35" spans="2:11" ht="13.5" customHeight="1">
      <c r="B35" s="131" t="s">
        <v>11</v>
      </c>
      <c r="C35" s="132"/>
      <c r="D35" s="132"/>
      <c r="E35" s="132"/>
      <c r="F35" s="133"/>
      <c r="G35" s="117" t="s">
        <v>12</v>
      </c>
      <c r="H35" s="140"/>
      <c r="I35" s="140"/>
      <c r="J35" s="118"/>
    </row>
    <row r="36" spans="2:11" ht="11.25" customHeight="1">
      <c r="B36" s="161"/>
      <c r="C36" s="162"/>
      <c r="D36" s="162"/>
      <c r="E36" s="162"/>
      <c r="F36" s="162"/>
      <c r="G36" s="162"/>
      <c r="H36" s="162"/>
      <c r="I36" s="162"/>
      <c r="J36" s="163"/>
    </row>
    <row r="37" spans="2:11" ht="12.75" customHeight="1">
      <c r="B37" s="164" t="s">
        <v>13</v>
      </c>
      <c r="C37" s="165"/>
      <c r="D37" s="165"/>
      <c r="E37" s="165"/>
      <c r="F37" s="165"/>
      <c r="G37" s="165"/>
      <c r="H37" s="165"/>
      <c r="I37" s="165"/>
      <c r="J37" s="166"/>
    </row>
    <row r="38" spans="2:11" ht="12.75" customHeight="1">
      <c r="B38" s="169" t="s">
        <v>14</v>
      </c>
      <c r="C38" s="169"/>
      <c r="D38" s="169" t="s">
        <v>15</v>
      </c>
      <c r="E38" s="169"/>
      <c r="F38" s="16" t="s">
        <v>16</v>
      </c>
      <c r="G38" s="16" t="s">
        <v>17</v>
      </c>
      <c r="H38" s="29" t="s">
        <v>18</v>
      </c>
      <c r="I38" s="176" t="s">
        <v>19</v>
      </c>
      <c r="J38" s="177"/>
    </row>
    <row r="39" spans="2:11" ht="12.75" customHeight="1">
      <c r="B39" s="188" t="s">
        <v>84</v>
      </c>
      <c r="C39" s="189"/>
      <c r="D39" s="188" t="s">
        <v>55</v>
      </c>
      <c r="E39" s="189"/>
      <c r="F39" s="35" t="s">
        <v>55</v>
      </c>
      <c r="G39" s="35" t="s">
        <v>102</v>
      </c>
      <c r="H39" s="34"/>
      <c r="I39" s="176" t="s">
        <v>56</v>
      </c>
      <c r="J39" s="177"/>
    </row>
    <row r="40" spans="2:11" ht="12.75" customHeight="1">
      <c r="B40" s="188" t="s">
        <v>84</v>
      </c>
      <c r="C40" s="189"/>
      <c r="D40" s="188" t="s">
        <v>55</v>
      </c>
      <c r="E40" s="189"/>
      <c r="F40" s="52" t="s">
        <v>55</v>
      </c>
      <c r="G40" s="52" t="s">
        <v>119</v>
      </c>
      <c r="H40" s="34"/>
      <c r="I40" s="176" t="s">
        <v>56</v>
      </c>
      <c r="J40" s="177"/>
    </row>
    <row r="41" spans="2:11" ht="12.75" customHeight="1">
      <c r="B41" s="188" t="s">
        <v>84</v>
      </c>
      <c r="C41" s="189"/>
      <c r="D41" s="188" t="s">
        <v>55</v>
      </c>
      <c r="E41" s="189"/>
      <c r="F41" s="52" t="s">
        <v>55</v>
      </c>
      <c r="G41" s="52" t="s">
        <v>120</v>
      </c>
      <c r="H41" s="34"/>
      <c r="I41" s="176" t="s">
        <v>56</v>
      </c>
      <c r="J41" s="177"/>
    </row>
    <row r="42" spans="2:11" ht="12.75" customHeight="1">
      <c r="B42" s="161"/>
      <c r="C42" s="162"/>
      <c r="D42" s="162"/>
      <c r="E42" s="162"/>
      <c r="F42" s="162"/>
      <c r="G42" s="162"/>
      <c r="H42" s="162"/>
      <c r="I42" s="162"/>
      <c r="J42" s="163"/>
    </row>
    <row r="43" spans="2:11" ht="12.75" customHeight="1">
      <c r="B43" s="192"/>
      <c r="C43" s="193"/>
      <c r="D43" s="193"/>
      <c r="E43" s="193"/>
      <c r="F43" s="193"/>
      <c r="G43" s="193"/>
      <c r="H43" s="193"/>
      <c r="I43" s="193"/>
      <c r="J43" s="194"/>
    </row>
    <row r="44" spans="2:11" ht="12.75" customHeight="1">
      <c r="B44" s="186" t="s">
        <v>20</v>
      </c>
      <c r="C44" s="186"/>
      <c r="D44" s="186"/>
      <c r="E44" s="186"/>
      <c r="F44" s="186"/>
      <c r="G44" s="178" t="s">
        <v>180</v>
      </c>
      <c r="H44" s="178"/>
      <c r="I44" s="178"/>
      <c r="J44" s="178"/>
    </row>
    <row r="45" spans="2:11" ht="12.75" customHeight="1">
      <c r="B45" s="187" t="s">
        <v>72</v>
      </c>
      <c r="C45" s="153"/>
      <c r="D45" s="153"/>
      <c r="E45" s="153"/>
      <c r="F45" s="153"/>
      <c r="G45" s="178" t="s">
        <v>181</v>
      </c>
      <c r="H45" s="178"/>
      <c r="I45" s="178"/>
      <c r="J45" s="178"/>
    </row>
    <row r="46" spans="2:11" ht="24" customHeight="1">
      <c r="B46" s="187" t="s">
        <v>24</v>
      </c>
      <c r="C46" s="153"/>
      <c r="D46" s="153"/>
      <c r="E46" s="153"/>
      <c r="F46" s="205"/>
      <c r="G46" s="26"/>
      <c r="H46" s="3" t="s">
        <v>22</v>
      </c>
      <c r="I46" s="196" t="s">
        <v>23</v>
      </c>
      <c r="J46" s="197"/>
    </row>
    <row r="47" spans="2:11" ht="12.75" customHeight="1">
      <c r="B47" s="206"/>
      <c r="C47" s="154"/>
      <c r="D47" s="154"/>
      <c r="E47" s="154"/>
      <c r="F47" s="207"/>
      <c r="G47" s="27">
        <v>1</v>
      </c>
      <c r="H47" s="7"/>
      <c r="I47" s="198"/>
      <c r="J47" s="199"/>
    </row>
    <row r="48" spans="2:11" ht="12.75" customHeight="1">
      <c r="B48" s="208"/>
      <c r="C48" s="209"/>
      <c r="D48" s="209"/>
      <c r="E48" s="209"/>
      <c r="F48" s="210"/>
      <c r="G48" s="27" t="s">
        <v>21</v>
      </c>
      <c r="H48" s="7"/>
      <c r="I48" s="198"/>
      <c r="J48" s="199"/>
    </row>
    <row r="49" spans="1:11" ht="12.75" customHeight="1">
      <c r="B49" s="202"/>
      <c r="C49" s="203"/>
      <c r="D49" s="203"/>
      <c r="E49" s="203"/>
      <c r="F49" s="204"/>
      <c r="G49" s="17"/>
      <c r="H49" s="2"/>
      <c r="I49" s="190"/>
      <c r="J49" s="191"/>
    </row>
    <row r="50" spans="1:11" ht="12.75" customHeight="1">
      <c r="B50" s="161"/>
      <c r="C50" s="162"/>
      <c r="D50" s="162"/>
      <c r="E50" s="162"/>
      <c r="F50" s="162"/>
      <c r="G50" s="162"/>
      <c r="H50" s="162"/>
      <c r="I50" s="162"/>
      <c r="J50" s="163"/>
    </row>
    <row r="51" spans="1:11" ht="12.75" customHeight="1">
      <c r="A51" s="1" t="s">
        <v>100</v>
      </c>
      <c r="B51" s="200" t="s">
        <v>25</v>
      </c>
      <c r="C51" s="213" t="s">
        <v>26</v>
      </c>
      <c r="D51" s="214"/>
      <c r="E51" s="217" t="s">
        <v>27</v>
      </c>
      <c r="F51" s="217"/>
      <c r="G51" s="217"/>
      <c r="H51" s="217"/>
      <c r="I51" s="217"/>
      <c r="J51" s="217"/>
    </row>
    <row r="52" spans="1:11" ht="12.75" customHeight="1">
      <c r="B52" s="200"/>
      <c r="C52" s="215"/>
      <c r="D52" s="216"/>
      <c r="E52" s="149" t="s">
        <v>28</v>
      </c>
      <c r="F52" s="150"/>
      <c r="G52" s="150"/>
      <c r="H52" s="150"/>
      <c r="I52" s="150"/>
      <c r="J52" s="151"/>
    </row>
    <row r="53" spans="1:11" ht="15" customHeight="1">
      <c r="B53" s="200"/>
      <c r="C53" s="215"/>
      <c r="D53" s="216"/>
      <c r="E53" s="212" t="s">
        <v>29</v>
      </c>
      <c r="F53" s="212"/>
      <c r="G53" s="211" t="s">
        <v>30</v>
      </c>
      <c r="H53" s="211"/>
      <c r="I53" s="195" t="s">
        <v>31</v>
      </c>
      <c r="J53" s="195"/>
    </row>
    <row r="54" spans="1:11" ht="31.5" customHeight="1">
      <c r="B54" s="201"/>
      <c r="C54" s="215"/>
      <c r="D54" s="216"/>
      <c r="E54" s="23" t="s">
        <v>85</v>
      </c>
      <c r="F54" s="24" t="s">
        <v>0</v>
      </c>
      <c r="G54" s="18" t="s">
        <v>85</v>
      </c>
      <c r="H54" s="19" t="s">
        <v>0</v>
      </c>
      <c r="I54" s="6" t="s">
        <v>85</v>
      </c>
      <c r="J54" s="28" t="s">
        <v>0</v>
      </c>
    </row>
    <row r="55" spans="1:11" s="5" customFormat="1" ht="13.5" customHeight="1">
      <c r="B55" s="112" t="s">
        <v>32</v>
      </c>
      <c r="C55" s="117" t="s">
        <v>121</v>
      </c>
      <c r="D55" s="118"/>
      <c r="E55" s="62">
        <v>750000</v>
      </c>
      <c r="F55" s="62">
        <v>750000</v>
      </c>
      <c r="G55" s="42">
        <f>SUM(I55-E55)</f>
        <v>150000</v>
      </c>
      <c r="H55" s="31">
        <f>SUM(J55-F55)</f>
        <v>150000</v>
      </c>
      <c r="I55" s="32">
        <f t="shared" ref="I55:J87" si="2">E55*12/10</f>
        <v>900000</v>
      </c>
      <c r="J55" s="32">
        <f t="shared" si="2"/>
        <v>900000</v>
      </c>
      <c r="K55" s="39"/>
    </row>
    <row r="56" spans="1:11" s="5" customFormat="1" ht="13.5" customHeight="1">
      <c r="B56" s="113"/>
      <c r="C56" s="117" t="s">
        <v>105</v>
      </c>
      <c r="D56" s="118"/>
      <c r="E56" s="62">
        <v>880000</v>
      </c>
      <c r="F56" s="62">
        <v>880000</v>
      </c>
      <c r="G56" s="42">
        <f t="shared" ref="G56:G119" si="3">SUM(I56-E56)</f>
        <v>176000</v>
      </c>
      <c r="H56" s="31">
        <f t="shared" ref="H56:H119" si="4">SUM(J56-F56)</f>
        <v>176000</v>
      </c>
      <c r="I56" s="32">
        <f t="shared" si="2"/>
        <v>1056000</v>
      </c>
      <c r="J56" s="32">
        <f t="shared" si="2"/>
        <v>1056000</v>
      </c>
      <c r="K56" s="39"/>
    </row>
    <row r="57" spans="1:11" s="5" customFormat="1" ht="13.5" customHeight="1">
      <c r="B57" s="113"/>
      <c r="C57" s="117" t="s">
        <v>182</v>
      </c>
      <c r="D57" s="118"/>
      <c r="E57" s="62">
        <v>1235080</v>
      </c>
      <c r="F57" s="62">
        <v>1235080</v>
      </c>
      <c r="G57" s="42">
        <f t="shared" si="3"/>
        <v>247016</v>
      </c>
      <c r="H57" s="31">
        <f t="shared" si="4"/>
        <v>247016</v>
      </c>
      <c r="I57" s="32">
        <f t="shared" si="2"/>
        <v>1482096</v>
      </c>
      <c r="J57" s="32">
        <f t="shared" si="2"/>
        <v>1482096</v>
      </c>
      <c r="K57" s="39"/>
    </row>
    <row r="58" spans="1:11" s="5" customFormat="1" ht="13.5" customHeight="1">
      <c r="B58" s="114"/>
      <c r="C58" s="117" t="s">
        <v>183</v>
      </c>
      <c r="D58" s="118"/>
      <c r="E58" s="62">
        <v>1650000</v>
      </c>
      <c r="F58" s="62">
        <v>1650000</v>
      </c>
      <c r="G58" s="42">
        <f t="shared" si="3"/>
        <v>330000</v>
      </c>
      <c r="H58" s="31">
        <f t="shared" si="4"/>
        <v>330000</v>
      </c>
      <c r="I58" s="32">
        <f t="shared" si="2"/>
        <v>1980000</v>
      </c>
      <c r="J58" s="32">
        <f t="shared" si="2"/>
        <v>1980000</v>
      </c>
      <c r="K58" s="39"/>
    </row>
    <row r="59" spans="1:11" s="5" customFormat="1" ht="13.5" customHeight="1">
      <c r="B59" s="112" t="s">
        <v>33</v>
      </c>
      <c r="C59" s="117" t="s">
        <v>184</v>
      </c>
      <c r="D59" s="118"/>
      <c r="E59" s="62">
        <v>76500</v>
      </c>
      <c r="F59" s="62">
        <v>76500</v>
      </c>
      <c r="G59" s="42">
        <f t="shared" si="3"/>
        <v>15300</v>
      </c>
      <c r="H59" s="31">
        <f t="shared" si="4"/>
        <v>15300</v>
      </c>
      <c r="I59" s="32">
        <f t="shared" si="2"/>
        <v>91800</v>
      </c>
      <c r="J59" s="32">
        <f t="shared" si="2"/>
        <v>91800</v>
      </c>
      <c r="K59" s="39"/>
    </row>
    <row r="60" spans="1:11" s="5" customFormat="1" ht="13.5" customHeight="1">
      <c r="B60" s="113"/>
      <c r="C60" s="117" t="s">
        <v>185</v>
      </c>
      <c r="D60" s="118"/>
      <c r="E60" s="62">
        <v>87000</v>
      </c>
      <c r="F60" s="62">
        <v>87000</v>
      </c>
      <c r="G60" s="42">
        <f t="shared" si="3"/>
        <v>17400</v>
      </c>
      <c r="H60" s="31">
        <f t="shared" si="4"/>
        <v>17400</v>
      </c>
      <c r="I60" s="32">
        <f t="shared" si="2"/>
        <v>104400</v>
      </c>
      <c r="J60" s="32">
        <f t="shared" si="2"/>
        <v>104400</v>
      </c>
      <c r="K60" s="39"/>
    </row>
    <row r="61" spans="1:11" s="5" customFormat="1" ht="13.5" customHeight="1">
      <c r="B61" s="113"/>
      <c r="C61" s="117" t="s">
        <v>186</v>
      </c>
      <c r="D61" s="118"/>
      <c r="E61" s="62">
        <v>87120</v>
      </c>
      <c r="F61" s="62">
        <v>87120</v>
      </c>
      <c r="G61" s="42">
        <f t="shared" si="3"/>
        <v>17424</v>
      </c>
      <c r="H61" s="31">
        <f t="shared" si="4"/>
        <v>17424</v>
      </c>
      <c r="I61" s="32">
        <f t="shared" si="2"/>
        <v>104544</v>
      </c>
      <c r="J61" s="32">
        <f t="shared" si="2"/>
        <v>104544</v>
      </c>
      <c r="K61" s="39"/>
    </row>
    <row r="62" spans="1:11" s="5" customFormat="1" ht="13.5" customHeight="1">
      <c r="B62" s="113"/>
      <c r="C62" s="117" t="s">
        <v>104</v>
      </c>
      <c r="D62" s="118"/>
      <c r="E62" s="62">
        <v>89850</v>
      </c>
      <c r="F62" s="62">
        <v>89850</v>
      </c>
      <c r="G62" s="42">
        <f t="shared" si="3"/>
        <v>17970</v>
      </c>
      <c r="H62" s="31">
        <f t="shared" si="4"/>
        <v>17970</v>
      </c>
      <c r="I62" s="32">
        <f t="shared" si="2"/>
        <v>107820</v>
      </c>
      <c r="J62" s="32">
        <f t="shared" si="2"/>
        <v>107820</v>
      </c>
      <c r="K62" s="39"/>
    </row>
    <row r="63" spans="1:11" s="5" customFormat="1" ht="13.5" customHeight="1">
      <c r="B63" s="113"/>
      <c r="C63" s="117" t="s">
        <v>121</v>
      </c>
      <c r="D63" s="118"/>
      <c r="E63" s="62">
        <v>93000</v>
      </c>
      <c r="F63" s="62">
        <v>93000</v>
      </c>
      <c r="G63" s="42">
        <f t="shared" si="3"/>
        <v>18600</v>
      </c>
      <c r="H63" s="31">
        <f t="shared" si="4"/>
        <v>18600</v>
      </c>
      <c r="I63" s="32">
        <f t="shared" si="2"/>
        <v>111600</v>
      </c>
      <c r="J63" s="32">
        <f t="shared" si="2"/>
        <v>111600</v>
      </c>
      <c r="K63" s="39"/>
    </row>
    <row r="64" spans="1:11" s="5" customFormat="1" ht="13.5" customHeight="1">
      <c r="B64" s="113"/>
      <c r="C64" s="117" t="s">
        <v>183</v>
      </c>
      <c r="D64" s="118"/>
      <c r="E64" s="62">
        <v>93450</v>
      </c>
      <c r="F64" s="62">
        <v>93450</v>
      </c>
      <c r="G64" s="42">
        <f t="shared" si="3"/>
        <v>18690</v>
      </c>
      <c r="H64" s="31">
        <f t="shared" si="4"/>
        <v>18690</v>
      </c>
      <c r="I64" s="32">
        <f t="shared" si="2"/>
        <v>112140</v>
      </c>
      <c r="J64" s="32">
        <f t="shared" si="2"/>
        <v>112140</v>
      </c>
      <c r="K64" s="39"/>
    </row>
    <row r="65" spans="2:11" s="5" customFormat="1" ht="13.5" customHeight="1">
      <c r="B65" s="113"/>
      <c r="C65" s="117" t="s">
        <v>105</v>
      </c>
      <c r="D65" s="118"/>
      <c r="E65" s="62">
        <v>123500</v>
      </c>
      <c r="F65" s="62">
        <v>123500</v>
      </c>
      <c r="G65" s="42">
        <f t="shared" si="3"/>
        <v>24700</v>
      </c>
      <c r="H65" s="31">
        <f t="shared" si="4"/>
        <v>24700</v>
      </c>
      <c r="I65" s="32">
        <f t="shared" si="2"/>
        <v>148200</v>
      </c>
      <c r="J65" s="32">
        <f t="shared" si="2"/>
        <v>148200</v>
      </c>
      <c r="K65" s="39"/>
    </row>
    <row r="66" spans="2:11" s="5" customFormat="1" ht="13.5" customHeight="1">
      <c r="B66" s="113"/>
      <c r="C66" s="117" t="s">
        <v>187</v>
      </c>
      <c r="D66" s="118"/>
      <c r="E66" s="62">
        <v>123900</v>
      </c>
      <c r="F66" s="62">
        <v>123900</v>
      </c>
      <c r="G66" s="42">
        <f t="shared" si="3"/>
        <v>0</v>
      </c>
      <c r="H66" s="31">
        <f t="shared" si="4"/>
        <v>0</v>
      </c>
      <c r="I66" s="62">
        <v>123900</v>
      </c>
      <c r="J66" s="62">
        <v>123900</v>
      </c>
      <c r="K66" s="39"/>
    </row>
    <row r="67" spans="2:11" s="5" customFormat="1" ht="13.5" customHeight="1">
      <c r="B67" s="114"/>
      <c r="C67" s="117" t="s">
        <v>182</v>
      </c>
      <c r="D67" s="118"/>
      <c r="E67" s="62">
        <v>136104</v>
      </c>
      <c r="F67" s="62">
        <v>136104</v>
      </c>
      <c r="G67" s="42">
        <f t="shared" si="3"/>
        <v>27220.799999999988</v>
      </c>
      <c r="H67" s="31">
        <f t="shared" si="4"/>
        <v>27220.799999999988</v>
      </c>
      <c r="I67" s="32">
        <f t="shared" si="2"/>
        <v>163324.79999999999</v>
      </c>
      <c r="J67" s="32">
        <f t="shared" si="2"/>
        <v>163324.79999999999</v>
      </c>
      <c r="K67" s="39"/>
    </row>
    <row r="68" spans="2:11" s="5" customFormat="1" ht="13.5" customHeight="1">
      <c r="B68" s="112" t="s">
        <v>34</v>
      </c>
      <c r="C68" s="117" t="s">
        <v>184</v>
      </c>
      <c r="D68" s="118"/>
      <c r="E68" s="62">
        <v>1287750</v>
      </c>
      <c r="F68" s="62">
        <v>1287750</v>
      </c>
      <c r="G68" s="42">
        <f t="shared" si="3"/>
        <v>257550</v>
      </c>
      <c r="H68" s="31">
        <f t="shared" si="4"/>
        <v>257550</v>
      </c>
      <c r="I68" s="32">
        <f t="shared" si="2"/>
        <v>1545300</v>
      </c>
      <c r="J68" s="32">
        <f t="shared" si="2"/>
        <v>1545300</v>
      </c>
      <c r="K68" s="39"/>
    </row>
    <row r="69" spans="2:11" s="5" customFormat="1" ht="13.5" customHeight="1">
      <c r="B69" s="113"/>
      <c r="C69" s="117" t="s">
        <v>185</v>
      </c>
      <c r="D69" s="118"/>
      <c r="E69" s="62">
        <v>1338250</v>
      </c>
      <c r="F69" s="62">
        <v>1338250</v>
      </c>
      <c r="G69" s="42">
        <f t="shared" si="3"/>
        <v>267650</v>
      </c>
      <c r="H69" s="31">
        <f t="shared" si="4"/>
        <v>267650</v>
      </c>
      <c r="I69" s="32">
        <f t="shared" si="2"/>
        <v>1605900</v>
      </c>
      <c r="J69" s="32">
        <f t="shared" si="2"/>
        <v>1605900</v>
      </c>
      <c r="K69" s="39"/>
    </row>
    <row r="70" spans="2:11" s="5" customFormat="1" ht="13.5" customHeight="1">
      <c r="B70" s="113"/>
      <c r="C70" s="117" t="s">
        <v>186</v>
      </c>
      <c r="D70" s="118"/>
      <c r="E70" s="62">
        <v>1466520</v>
      </c>
      <c r="F70" s="62">
        <v>1466520</v>
      </c>
      <c r="G70" s="42">
        <f t="shared" si="3"/>
        <v>293304</v>
      </c>
      <c r="H70" s="31">
        <f t="shared" si="4"/>
        <v>293304</v>
      </c>
      <c r="I70" s="32">
        <f t="shared" si="2"/>
        <v>1759824</v>
      </c>
      <c r="J70" s="32">
        <f t="shared" si="2"/>
        <v>1759824</v>
      </c>
      <c r="K70" s="39"/>
    </row>
    <row r="71" spans="2:11" s="5" customFormat="1" ht="13.5" customHeight="1">
      <c r="B71" s="113"/>
      <c r="C71" s="117" t="s">
        <v>104</v>
      </c>
      <c r="D71" s="118"/>
      <c r="E71" s="62">
        <v>1512475</v>
      </c>
      <c r="F71" s="62">
        <v>1512475</v>
      </c>
      <c r="G71" s="42">
        <f t="shared" si="3"/>
        <v>302495</v>
      </c>
      <c r="H71" s="31">
        <f t="shared" si="4"/>
        <v>302495</v>
      </c>
      <c r="I71" s="32">
        <f t="shared" si="2"/>
        <v>1814970</v>
      </c>
      <c r="J71" s="32">
        <f t="shared" si="2"/>
        <v>1814970</v>
      </c>
      <c r="K71" s="39"/>
    </row>
    <row r="72" spans="2:11" s="5" customFormat="1" ht="13.5" customHeight="1">
      <c r="B72" s="113"/>
      <c r="C72" s="117" t="s">
        <v>121</v>
      </c>
      <c r="D72" s="118"/>
      <c r="E72" s="62">
        <v>1550000</v>
      </c>
      <c r="F72" s="62">
        <v>1550000</v>
      </c>
      <c r="G72" s="42">
        <f t="shared" si="3"/>
        <v>310000</v>
      </c>
      <c r="H72" s="31">
        <f t="shared" si="4"/>
        <v>310000</v>
      </c>
      <c r="I72" s="32">
        <f t="shared" si="2"/>
        <v>1860000</v>
      </c>
      <c r="J72" s="32">
        <f t="shared" si="2"/>
        <v>1860000</v>
      </c>
      <c r="K72" s="39"/>
    </row>
    <row r="73" spans="2:11" s="5" customFormat="1" ht="13.5" customHeight="1">
      <c r="B73" s="113"/>
      <c r="C73" s="117" t="s">
        <v>183</v>
      </c>
      <c r="D73" s="118"/>
      <c r="E73" s="62">
        <v>1573075</v>
      </c>
      <c r="F73" s="62">
        <v>1573075</v>
      </c>
      <c r="G73" s="42">
        <f t="shared" si="3"/>
        <v>314615</v>
      </c>
      <c r="H73" s="31">
        <f t="shared" si="4"/>
        <v>314615</v>
      </c>
      <c r="I73" s="32">
        <f t="shared" si="2"/>
        <v>1887690</v>
      </c>
      <c r="J73" s="32">
        <f t="shared" si="2"/>
        <v>1887690</v>
      </c>
      <c r="K73" s="39"/>
    </row>
    <row r="74" spans="2:11" s="5" customFormat="1" ht="13.5" customHeight="1">
      <c r="B74" s="113"/>
      <c r="C74" s="117" t="s">
        <v>105</v>
      </c>
      <c r="D74" s="118"/>
      <c r="E74" s="62">
        <v>2078917</v>
      </c>
      <c r="F74" s="62">
        <v>2078917</v>
      </c>
      <c r="G74" s="42">
        <f t="shared" si="3"/>
        <v>415783.39999999991</v>
      </c>
      <c r="H74" s="31">
        <f t="shared" si="4"/>
        <v>415783.39999999991</v>
      </c>
      <c r="I74" s="32">
        <f t="shared" si="2"/>
        <v>2494700.4</v>
      </c>
      <c r="J74" s="32">
        <f t="shared" si="2"/>
        <v>2494700.4</v>
      </c>
      <c r="K74" s="39"/>
    </row>
    <row r="75" spans="2:11" s="5" customFormat="1" ht="13.5" customHeight="1">
      <c r="B75" s="113"/>
      <c r="C75" s="117" t="s">
        <v>187</v>
      </c>
      <c r="D75" s="118"/>
      <c r="E75" s="62">
        <v>2085650</v>
      </c>
      <c r="F75" s="62">
        <v>2085650</v>
      </c>
      <c r="G75" s="42">
        <f t="shared" si="3"/>
        <v>0</v>
      </c>
      <c r="H75" s="31">
        <f t="shared" si="4"/>
        <v>0</v>
      </c>
      <c r="I75" s="62">
        <v>2085650</v>
      </c>
      <c r="J75" s="62">
        <v>2085650</v>
      </c>
      <c r="K75" s="39"/>
    </row>
    <row r="76" spans="2:11" s="5" customFormat="1" ht="13.5" customHeight="1">
      <c r="B76" s="114"/>
      <c r="C76" s="117" t="s">
        <v>182</v>
      </c>
      <c r="D76" s="118"/>
      <c r="E76" s="62">
        <v>2291084</v>
      </c>
      <c r="F76" s="62">
        <v>2291084</v>
      </c>
      <c r="G76" s="42">
        <f t="shared" si="3"/>
        <v>458216.79999999981</v>
      </c>
      <c r="H76" s="31">
        <f t="shared" si="4"/>
        <v>458216.79999999981</v>
      </c>
      <c r="I76" s="32">
        <f t="shared" si="2"/>
        <v>2749300.8</v>
      </c>
      <c r="J76" s="32">
        <f t="shared" si="2"/>
        <v>2749300.8</v>
      </c>
      <c r="K76" s="39"/>
    </row>
    <row r="77" spans="2:11" s="5" customFormat="1" ht="13.5" customHeight="1">
      <c r="B77" s="112" t="s">
        <v>97</v>
      </c>
      <c r="C77" s="117" t="s">
        <v>182</v>
      </c>
      <c r="D77" s="118"/>
      <c r="E77" s="62">
        <v>239680</v>
      </c>
      <c r="F77" s="62">
        <v>239680</v>
      </c>
      <c r="G77" s="42">
        <f t="shared" si="3"/>
        <v>47936</v>
      </c>
      <c r="H77" s="31">
        <f t="shared" si="4"/>
        <v>47936</v>
      </c>
      <c r="I77" s="32">
        <f t="shared" si="2"/>
        <v>287616</v>
      </c>
      <c r="J77" s="32">
        <f t="shared" si="2"/>
        <v>287616</v>
      </c>
      <c r="K77" s="39"/>
    </row>
    <row r="78" spans="2:11" s="5" customFormat="1" ht="13.5" customHeight="1">
      <c r="B78" s="113"/>
      <c r="C78" s="117" t="s">
        <v>104</v>
      </c>
      <c r="D78" s="118"/>
      <c r="E78" s="62">
        <v>241250</v>
      </c>
      <c r="F78" s="62">
        <v>241250</v>
      </c>
      <c r="G78" s="42">
        <f t="shared" si="3"/>
        <v>48250</v>
      </c>
      <c r="H78" s="31">
        <f t="shared" si="4"/>
        <v>48250</v>
      </c>
      <c r="I78" s="32">
        <f t="shared" si="2"/>
        <v>289500</v>
      </c>
      <c r="J78" s="32">
        <f t="shared" si="2"/>
        <v>289500</v>
      </c>
      <c r="K78" s="39"/>
    </row>
    <row r="79" spans="2:11" s="5" customFormat="1" ht="13.5" customHeight="1">
      <c r="B79" s="113"/>
      <c r="C79" s="117" t="s">
        <v>121</v>
      </c>
      <c r="D79" s="118"/>
      <c r="E79" s="62">
        <v>249000</v>
      </c>
      <c r="F79" s="62">
        <v>249000</v>
      </c>
      <c r="G79" s="42">
        <f t="shared" si="3"/>
        <v>49800</v>
      </c>
      <c r="H79" s="31">
        <f t="shared" si="4"/>
        <v>49800</v>
      </c>
      <c r="I79" s="32">
        <f t="shared" si="2"/>
        <v>298800</v>
      </c>
      <c r="J79" s="32">
        <f t="shared" si="2"/>
        <v>298800</v>
      </c>
      <c r="K79" s="39"/>
    </row>
    <row r="80" spans="2:11" s="5" customFormat="1" ht="13.5" customHeight="1">
      <c r="B80" s="113"/>
      <c r="C80" s="117" t="s">
        <v>105</v>
      </c>
      <c r="D80" s="118"/>
      <c r="E80" s="62">
        <v>271250</v>
      </c>
      <c r="F80" s="62">
        <v>271250</v>
      </c>
      <c r="G80" s="42">
        <f t="shared" si="3"/>
        <v>54250</v>
      </c>
      <c r="H80" s="31">
        <f t="shared" si="4"/>
        <v>54250</v>
      </c>
      <c r="I80" s="32">
        <f t="shared" si="2"/>
        <v>325500</v>
      </c>
      <c r="J80" s="32">
        <f t="shared" si="2"/>
        <v>325500</v>
      </c>
      <c r="K80" s="39"/>
    </row>
    <row r="81" spans="2:11" s="5" customFormat="1" ht="13.5" customHeight="1">
      <c r="B81" s="114"/>
      <c r="C81" s="117" t="s">
        <v>103</v>
      </c>
      <c r="D81" s="118"/>
      <c r="E81" s="62">
        <v>381250</v>
      </c>
      <c r="F81" s="62">
        <v>381250</v>
      </c>
      <c r="G81" s="42">
        <f t="shared" si="3"/>
        <v>76250</v>
      </c>
      <c r="H81" s="31">
        <f t="shared" si="4"/>
        <v>76250</v>
      </c>
      <c r="I81" s="32">
        <f t="shared" si="2"/>
        <v>457500</v>
      </c>
      <c r="J81" s="32">
        <f t="shared" si="2"/>
        <v>457500</v>
      </c>
      <c r="K81" s="39"/>
    </row>
    <row r="82" spans="2:11" s="5" customFormat="1" ht="13.5" customHeight="1">
      <c r="B82" s="130" t="s">
        <v>98</v>
      </c>
      <c r="C82" s="117" t="s">
        <v>103</v>
      </c>
      <c r="D82" s="118"/>
      <c r="E82" s="62">
        <v>1423333</v>
      </c>
      <c r="F82" s="62">
        <v>1423333</v>
      </c>
      <c r="G82" s="42">
        <f t="shared" si="3"/>
        <v>284666.60000000009</v>
      </c>
      <c r="H82" s="31">
        <f t="shared" si="4"/>
        <v>284666.60000000009</v>
      </c>
      <c r="I82" s="32">
        <f t="shared" si="2"/>
        <v>1707999.6</v>
      </c>
      <c r="J82" s="32">
        <f t="shared" si="2"/>
        <v>1707999.6</v>
      </c>
      <c r="K82" s="39"/>
    </row>
    <row r="83" spans="2:11" s="5" customFormat="1" ht="13.5" customHeight="1">
      <c r="B83" s="130"/>
      <c r="C83" s="117" t="s">
        <v>182</v>
      </c>
      <c r="D83" s="118"/>
      <c r="E83" s="62">
        <v>1426096</v>
      </c>
      <c r="F83" s="62">
        <v>1426096</v>
      </c>
      <c r="G83" s="42">
        <f t="shared" si="3"/>
        <v>285219.19999999995</v>
      </c>
      <c r="H83" s="31">
        <f t="shared" si="4"/>
        <v>285219.19999999995</v>
      </c>
      <c r="I83" s="32">
        <f t="shared" si="2"/>
        <v>1711315.2</v>
      </c>
      <c r="J83" s="32">
        <f t="shared" si="2"/>
        <v>1711315.2</v>
      </c>
      <c r="K83" s="39"/>
    </row>
    <row r="84" spans="2:11" s="5" customFormat="1" ht="13.5" customHeight="1">
      <c r="B84" s="130"/>
      <c r="C84" s="117" t="s">
        <v>121</v>
      </c>
      <c r="D84" s="118"/>
      <c r="E84" s="62">
        <v>1460000</v>
      </c>
      <c r="F84" s="62">
        <v>1460000</v>
      </c>
      <c r="G84" s="42">
        <f t="shared" si="3"/>
        <v>292000</v>
      </c>
      <c r="H84" s="31">
        <f t="shared" si="4"/>
        <v>292000</v>
      </c>
      <c r="I84" s="32">
        <f t="shared" si="2"/>
        <v>1752000</v>
      </c>
      <c r="J84" s="32">
        <f t="shared" si="2"/>
        <v>1752000</v>
      </c>
      <c r="K84" s="39"/>
    </row>
    <row r="85" spans="2:11" s="5" customFormat="1" ht="13.5" customHeight="1">
      <c r="B85" s="130"/>
      <c r="C85" s="117" t="s">
        <v>105</v>
      </c>
      <c r="D85" s="118"/>
      <c r="E85" s="62">
        <v>1533875</v>
      </c>
      <c r="F85" s="62">
        <v>1533875</v>
      </c>
      <c r="G85" s="42">
        <f t="shared" si="3"/>
        <v>306775</v>
      </c>
      <c r="H85" s="31">
        <f t="shared" si="4"/>
        <v>306775</v>
      </c>
      <c r="I85" s="32">
        <f t="shared" si="2"/>
        <v>1840650</v>
      </c>
      <c r="J85" s="32">
        <f t="shared" si="2"/>
        <v>1840650</v>
      </c>
      <c r="K85" s="39"/>
    </row>
    <row r="86" spans="2:11" s="5" customFormat="1" ht="13.5" customHeight="1">
      <c r="B86" s="130"/>
      <c r="C86" s="117" t="s">
        <v>104</v>
      </c>
      <c r="D86" s="118"/>
      <c r="E86" s="62">
        <v>1965250</v>
      </c>
      <c r="F86" s="62">
        <v>1965250</v>
      </c>
      <c r="G86" s="42">
        <f t="shared" si="3"/>
        <v>393050</v>
      </c>
      <c r="H86" s="31">
        <f t="shared" si="4"/>
        <v>393050</v>
      </c>
      <c r="I86" s="32">
        <f t="shared" si="2"/>
        <v>2358300</v>
      </c>
      <c r="J86" s="32">
        <f t="shared" si="2"/>
        <v>2358300</v>
      </c>
      <c r="K86" s="39"/>
    </row>
    <row r="87" spans="2:11" s="5" customFormat="1" ht="14.25" customHeight="1">
      <c r="B87" s="112" t="s">
        <v>99</v>
      </c>
      <c r="C87" s="117" t="s">
        <v>184</v>
      </c>
      <c r="D87" s="118"/>
      <c r="E87" s="62">
        <v>127500</v>
      </c>
      <c r="F87" s="62">
        <v>127500</v>
      </c>
      <c r="G87" s="42">
        <f t="shared" si="3"/>
        <v>25500</v>
      </c>
      <c r="H87" s="31">
        <f t="shared" si="4"/>
        <v>25500</v>
      </c>
      <c r="I87" s="32">
        <f t="shared" si="2"/>
        <v>153000</v>
      </c>
      <c r="J87" s="32">
        <f t="shared" si="2"/>
        <v>153000</v>
      </c>
      <c r="K87" s="39"/>
    </row>
    <row r="88" spans="2:11" s="5" customFormat="1" ht="14.25" customHeight="1">
      <c r="B88" s="113"/>
      <c r="C88" s="117" t="s">
        <v>185</v>
      </c>
      <c r="D88" s="118"/>
      <c r="E88" s="62">
        <v>145000</v>
      </c>
      <c r="F88" s="62">
        <v>145000</v>
      </c>
      <c r="G88" s="42">
        <f t="shared" si="3"/>
        <v>29000</v>
      </c>
      <c r="H88" s="31">
        <f t="shared" si="4"/>
        <v>29000</v>
      </c>
      <c r="I88" s="32">
        <f t="shared" ref="I88:J150" si="5">E88*12/10</f>
        <v>174000</v>
      </c>
      <c r="J88" s="32">
        <f t="shared" si="5"/>
        <v>174000</v>
      </c>
      <c r="K88" s="39"/>
    </row>
    <row r="89" spans="2:11" s="5" customFormat="1" ht="14.25" customHeight="1">
      <c r="B89" s="113"/>
      <c r="C89" s="117" t="s">
        <v>186</v>
      </c>
      <c r="D89" s="118"/>
      <c r="E89" s="62">
        <v>145200</v>
      </c>
      <c r="F89" s="62">
        <v>145200</v>
      </c>
      <c r="G89" s="42">
        <f t="shared" si="3"/>
        <v>29040</v>
      </c>
      <c r="H89" s="31">
        <f t="shared" si="4"/>
        <v>29040</v>
      </c>
      <c r="I89" s="32">
        <f t="shared" si="5"/>
        <v>174240</v>
      </c>
      <c r="J89" s="32">
        <f t="shared" si="5"/>
        <v>174240</v>
      </c>
      <c r="K89" s="39"/>
    </row>
    <row r="90" spans="2:11" s="5" customFormat="1" ht="14.25" customHeight="1">
      <c r="B90" s="113"/>
      <c r="C90" s="117" t="s">
        <v>104</v>
      </c>
      <c r="D90" s="118"/>
      <c r="E90" s="62">
        <v>149750</v>
      </c>
      <c r="F90" s="62">
        <v>149750</v>
      </c>
      <c r="G90" s="42">
        <f t="shared" si="3"/>
        <v>29950</v>
      </c>
      <c r="H90" s="31">
        <f t="shared" si="4"/>
        <v>29950</v>
      </c>
      <c r="I90" s="32">
        <f t="shared" si="5"/>
        <v>179700</v>
      </c>
      <c r="J90" s="32">
        <f t="shared" si="5"/>
        <v>179700</v>
      </c>
      <c r="K90" s="39"/>
    </row>
    <row r="91" spans="2:11" s="5" customFormat="1" ht="14.25" customHeight="1">
      <c r="B91" s="113"/>
      <c r="C91" s="117" t="s">
        <v>121</v>
      </c>
      <c r="D91" s="118"/>
      <c r="E91" s="62">
        <v>153000</v>
      </c>
      <c r="F91" s="62">
        <v>153000</v>
      </c>
      <c r="G91" s="42">
        <f t="shared" si="3"/>
        <v>30600</v>
      </c>
      <c r="H91" s="31">
        <f t="shared" si="4"/>
        <v>30600</v>
      </c>
      <c r="I91" s="32">
        <f t="shared" si="5"/>
        <v>183600</v>
      </c>
      <c r="J91" s="32">
        <f t="shared" si="5"/>
        <v>183600</v>
      </c>
      <c r="K91" s="39"/>
    </row>
    <row r="92" spans="2:11" s="5" customFormat="1" ht="14.25" customHeight="1">
      <c r="B92" s="113"/>
      <c r="C92" s="117" t="s">
        <v>183</v>
      </c>
      <c r="D92" s="118"/>
      <c r="E92" s="62">
        <v>155750</v>
      </c>
      <c r="F92" s="62">
        <v>155750</v>
      </c>
      <c r="G92" s="42">
        <f t="shared" si="3"/>
        <v>31150</v>
      </c>
      <c r="H92" s="31">
        <f t="shared" si="4"/>
        <v>31150</v>
      </c>
      <c r="I92" s="32">
        <f t="shared" si="5"/>
        <v>186900</v>
      </c>
      <c r="J92" s="32">
        <f t="shared" si="5"/>
        <v>186900</v>
      </c>
      <c r="K92" s="39"/>
    </row>
    <row r="93" spans="2:11" s="5" customFormat="1" ht="14.25" customHeight="1">
      <c r="B93" s="113"/>
      <c r="C93" s="117" t="s">
        <v>105</v>
      </c>
      <c r="D93" s="118"/>
      <c r="E93" s="62">
        <v>205833</v>
      </c>
      <c r="F93" s="62">
        <v>205833</v>
      </c>
      <c r="G93" s="42">
        <f t="shared" si="3"/>
        <v>41166.600000000006</v>
      </c>
      <c r="H93" s="31">
        <f t="shared" si="4"/>
        <v>41166.600000000006</v>
      </c>
      <c r="I93" s="32">
        <f t="shared" si="5"/>
        <v>246999.6</v>
      </c>
      <c r="J93" s="32">
        <f t="shared" si="5"/>
        <v>246999.6</v>
      </c>
      <c r="K93" s="39"/>
    </row>
    <row r="94" spans="2:11" s="5" customFormat="1" ht="14.25" customHeight="1">
      <c r="B94" s="113"/>
      <c r="C94" s="117" t="s">
        <v>187</v>
      </c>
      <c r="D94" s="118"/>
      <c r="E94" s="62">
        <v>206500</v>
      </c>
      <c r="F94" s="62">
        <v>206500</v>
      </c>
      <c r="G94" s="42">
        <f t="shared" si="3"/>
        <v>0</v>
      </c>
      <c r="H94" s="31">
        <f t="shared" si="4"/>
        <v>0</v>
      </c>
      <c r="I94" s="62">
        <v>206500</v>
      </c>
      <c r="J94" s="62">
        <v>206500</v>
      </c>
      <c r="K94" s="39"/>
    </row>
    <row r="95" spans="2:11" s="5" customFormat="1" ht="14.25" customHeight="1">
      <c r="B95" s="113"/>
      <c r="C95" s="117" t="s">
        <v>182</v>
      </c>
      <c r="D95" s="118"/>
      <c r="E95" s="62">
        <v>226840</v>
      </c>
      <c r="F95" s="62">
        <v>226840</v>
      </c>
      <c r="G95" s="42">
        <f t="shared" si="3"/>
        <v>45368</v>
      </c>
      <c r="H95" s="31">
        <f t="shared" si="4"/>
        <v>45368</v>
      </c>
      <c r="I95" s="32">
        <f t="shared" si="5"/>
        <v>272208</v>
      </c>
      <c r="J95" s="32">
        <f t="shared" si="5"/>
        <v>272208</v>
      </c>
      <c r="K95" s="39"/>
    </row>
    <row r="96" spans="2:11" s="5" customFormat="1" ht="14.25" customHeight="1">
      <c r="B96" s="112" t="s">
        <v>123</v>
      </c>
      <c r="C96" s="117" t="s">
        <v>185</v>
      </c>
      <c r="D96" s="118"/>
      <c r="E96" s="62">
        <v>5737500</v>
      </c>
      <c r="F96" s="62">
        <v>5737500</v>
      </c>
      <c r="G96" s="42">
        <f t="shared" si="3"/>
        <v>1147500</v>
      </c>
      <c r="H96" s="31">
        <f t="shared" si="4"/>
        <v>1147500</v>
      </c>
      <c r="I96" s="32">
        <f t="shared" si="5"/>
        <v>6885000</v>
      </c>
      <c r="J96" s="32">
        <f t="shared" si="5"/>
        <v>6885000</v>
      </c>
      <c r="K96" s="39"/>
    </row>
    <row r="97" spans="2:11" s="5" customFormat="1" ht="14.25" customHeight="1">
      <c r="B97" s="113"/>
      <c r="C97" s="117" t="s">
        <v>121</v>
      </c>
      <c r="D97" s="118"/>
      <c r="E97" s="62">
        <v>6000000</v>
      </c>
      <c r="F97" s="62">
        <v>6000000</v>
      </c>
      <c r="G97" s="42">
        <f t="shared" si="3"/>
        <v>1200000</v>
      </c>
      <c r="H97" s="31">
        <f t="shared" si="4"/>
        <v>1200000</v>
      </c>
      <c r="I97" s="32">
        <f t="shared" si="5"/>
        <v>7200000</v>
      </c>
      <c r="J97" s="32">
        <f t="shared" si="5"/>
        <v>7200000</v>
      </c>
      <c r="K97" s="39"/>
    </row>
    <row r="98" spans="2:11" s="5" customFormat="1" ht="14.25" customHeight="1">
      <c r="B98" s="113"/>
      <c r="C98" s="117" t="s">
        <v>186</v>
      </c>
      <c r="D98" s="118"/>
      <c r="E98" s="62">
        <v>6103150</v>
      </c>
      <c r="F98" s="62">
        <v>6103150</v>
      </c>
      <c r="G98" s="42">
        <f t="shared" si="3"/>
        <v>1220630</v>
      </c>
      <c r="H98" s="31">
        <f t="shared" si="4"/>
        <v>1220630</v>
      </c>
      <c r="I98" s="32">
        <f t="shared" si="5"/>
        <v>7323780</v>
      </c>
      <c r="J98" s="32">
        <f t="shared" si="5"/>
        <v>7323780</v>
      </c>
      <c r="K98" s="39"/>
    </row>
    <row r="99" spans="2:11" s="5" customFormat="1" ht="14.25" customHeight="1">
      <c r="B99" s="113"/>
      <c r="C99" s="117" t="s">
        <v>184</v>
      </c>
      <c r="D99" s="118"/>
      <c r="E99" s="62">
        <v>6210000</v>
      </c>
      <c r="F99" s="62">
        <v>6210000</v>
      </c>
      <c r="G99" s="42">
        <f t="shared" si="3"/>
        <v>1242000</v>
      </c>
      <c r="H99" s="31">
        <f t="shared" si="4"/>
        <v>1242000</v>
      </c>
      <c r="I99" s="32">
        <f t="shared" si="5"/>
        <v>7452000</v>
      </c>
      <c r="J99" s="32">
        <f t="shared" si="5"/>
        <v>7452000</v>
      </c>
      <c r="K99" s="39"/>
    </row>
    <row r="100" spans="2:11" s="5" customFormat="1" ht="14.25" customHeight="1">
      <c r="B100" s="113"/>
      <c r="C100" s="117" t="s">
        <v>104</v>
      </c>
      <c r="D100" s="118"/>
      <c r="E100" s="62">
        <v>6615000</v>
      </c>
      <c r="F100" s="62">
        <v>6615000</v>
      </c>
      <c r="G100" s="42">
        <f t="shared" si="3"/>
        <v>1323000</v>
      </c>
      <c r="H100" s="31">
        <f t="shared" si="4"/>
        <v>1323000</v>
      </c>
      <c r="I100" s="32">
        <f t="shared" si="5"/>
        <v>7938000</v>
      </c>
      <c r="J100" s="32">
        <f t="shared" si="5"/>
        <v>7938000</v>
      </c>
      <c r="K100" s="39"/>
    </row>
    <row r="101" spans="2:11" s="5" customFormat="1" ht="14.25" customHeight="1">
      <c r="B101" s="114"/>
      <c r="C101" s="117" t="s">
        <v>103</v>
      </c>
      <c r="D101" s="118"/>
      <c r="E101" s="62">
        <v>8062500</v>
      </c>
      <c r="F101" s="62">
        <v>8062500</v>
      </c>
      <c r="G101" s="42">
        <f t="shared" si="3"/>
        <v>1612500</v>
      </c>
      <c r="H101" s="31">
        <f t="shared" si="4"/>
        <v>1612500</v>
      </c>
      <c r="I101" s="32">
        <f t="shared" si="5"/>
        <v>9675000</v>
      </c>
      <c r="J101" s="32">
        <f t="shared" si="5"/>
        <v>9675000</v>
      </c>
      <c r="K101" s="39"/>
    </row>
    <row r="102" spans="2:11" s="5" customFormat="1" ht="16.5" customHeight="1">
      <c r="B102" s="115" t="s">
        <v>124</v>
      </c>
      <c r="C102" s="117" t="s">
        <v>183</v>
      </c>
      <c r="D102" s="118"/>
      <c r="E102" s="62">
        <v>3174000</v>
      </c>
      <c r="F102" s="62">
        <v>3174000</v>
      </c>
      <c r="G102" s="42">
        <f t="shared" si="3"/>
        <v>634800</v>
      </c>
      <c r="H102" s="31">
        <f t="shared" si="4"/>
        <v>634800</v>
      </c>
      <c r="I102" s="32">
        <f t="shared" si="5"/>
        <v>3808800</v>
      </c>
      <c r="J102" s="32">
        <f t="shared" si="5"/>
        <v>3808800</v>
      </c>
      <c r="K102" s="39"/>
    </row>
    <row r="103" spans="2:11" s="5" customFormat="1" ht="16.5" customHeight="1">
      <c r="B103" s="116"/>
      <c r="C103" s="117" t="s">
        <v>188</v>
      </c>
      <c r="D103" s="118"/>
      <c r="E103" s="62">
        <v>3860000</v>
      </c>
      <c r="F103" s="62">
        <v>3860000</v>
      </c>
      <c r="G103" s="42">
        <f t="shared" si="3"/>
        <v>0</v>
      </c>
      <c r="H103" s="31">
        <f t="shared" si="4"/>
        <v>0</v>
      </c>
      <c r="I103" s="62">
        <v>3860000</v>
      </c>
      <c r="J103" s="62">
        <v>3860000</v>
      </c>
      <c r="K103" s="39"/>
    </row>
    <row r="104" spans="2:11" s="5" customFormat="1" ht="16.5" customHeight="1">
      <c r="B104" s="115" t="s">
        <v>125</v>
      </c>
      <c r="C104" s="117" t="s">
        <v>183</v>
      </c>
      <c r="D104" s="118"/>
      <c r="E104" s="62">
        <v>8580000</v>
      </c>
      <c r="F104" s="62">
        <v>8580000</v>
      </c>
      <c r="G104" s="42">
        <f t="shared" si="3"/>
        <v>1716000</v>
      </c>
      <c r="H104" s="31">
        <f t="shared" si="4"/>
        <v>1716000</v>
      </c>
      <c r="I104" s="32">
        <f t="shared" si="5"/>
        <v>10296000</v>
      </c>
      <c r="J104" s="32">
        <f t="shared" si="5"/>
        <v>10296000</v>
      </c>
      <c r="K104" s="39"/>
    </row>
    <row r="105" spans="2:11" s="5" customFormat="1" ht="16.5" customHeight="1">
      <c r="B105" s="147"/>
      <c r="C105" s="117" t="s">
        <v>122</v>
      </c>
      <c r="D105" s="118"/>
      <c r="E105" s="62">
        <v>10800000</v>
      </c>
      <c r="F105" s="62">
        <v>10800000</v>
      </c>
      <c r="G105" s="42">
        <f t="shared" si="3"/>
        <v>2160000</v>
      </c>
      <c r="H105" s="31">
        <f t="shared" si="4"/>
        <v>2160000</v>
      </c>
      <c r="I105" s="32">
        <f t="shared" si="5"/>
        <v>12960000</v>
      </c>
      <c r="J105" s="32">
        <f t="shared" si="5"/>
        <v>12960000</v>
      </c>
      <c r="K105" s="39"/>
    </row>
    <row r="106" spans="2:11" s="5" customFormat="1" ht="16.5" customHeight="1">
      <c r="B106" s="115" t="s">
        <v>126</v>
      </c>
      <c r="C106" s="117" t="s">
        <v>187</v>
      </c>
      <c r="D106" s="118"/>
      <c r="E106" s="62">
        <v>64800</v>
      </c>
      <c r="F106" s="62">
        <v>64800</v>
      </c>
      <c r="G106" s="42">
        <f t="shared" si="3"/>
        <v>0</v>
      </c>
      <c r="H106" s="31">
        <f t="shared" si="4"/>
        <v>0</v>
      </c>
      <c r="I106" s="62">
        <v>64800</v>
      </c>
      <c r="J106" s="62">
        <v>64800</v>
      </c>
      <c r="K106" s="39"/>
    </row>
    <row r="107" spans="2:11" s="5" customFormat="1" ht="16.5" customHeight="1">
      <c r="B107" s="147"/>
      <c r="C107" s="117" t="s">
        <v>183</v>
      </c>
      <c r="D107" s="118"/>
      <c r="E107" s="62">
        <v>150000</v>
      </c>
      <c r="F107" s="62">
        <v>150000</v>
      </c>
      <c r="G107" s="42">
        <f t="shared" si="3"/>
        <v>30000</v>
      </c>
      <c r="H107" s="31">
        <f t="shared" si="4"/>
        <v>30000</v>
      </c>
      <c r="I107" s="32">
        <f t="shared" si="5"/>
        <v>180000</v>
      </c>
      <c r="J107" s="32">
        <f t="shared" si="5"/>
        <v>180000</v>
      </c>
      <c r="K107" s="39"/>
    </row>
    <row r="108" spans="2:11" s="5" customFormat="1" ht="33.75" customHeight="1">
      <c r="B108" s="69" t="s">
        <v>127</v>
      </c>
      <c r="C108" s="117" t="s">
        <v>189</v>
      </c>
      <c r="D108" s="118"/>
      <c r="E108" s="62">
        <v>165000</v>
      </c>
      <c r="F108" s="62">
        <v>165000</v>
      </c>
      <c r="G108" s="42">
        <f t="shared" si="3"/>
        <v>0</v>
      </c>
      <c r="H108" s="31">
        <f t="shared" si="4"/>
        <v>0</v>
      </c>
      <c r="I108" s="62">
        <v>165000</v>
      </c>
      <c r="J108" s="62">
        <v>165000</v>
      </c>
      <c r="K108" s="39"/>
    </row>
    <row r="109" spans="2:11" s="5" customFormat="1" ht="33.75" customHeight="1">
      <c r="B109" s="69" t="s">
        <v>128</v>
      </c>
      <c r="C109" s="117" t="s">
        <v>189</v>
      </c>
      <c r="D109" s="118"/>
      <c r="E109" s="62">
        <v>330000</v>
      </c>
      <c r="F109" s="62">
        <v>330000</v>
      </c>
      <c r="G109" s="42">
        <f t="shared" si="3"/>
        <v>0</v>
      </c>
      <c r="H109" s="31">
        <f t="shared" si="4"/>
        <v>0</v>
      </c>
      <c r="I109" s="62">
        <v>330000</v>
      </c>
      <c r="J109" s="62">
        <v>330000</v>
      </c>
      <c r="K109" s="39"/>
    </row>
    <row r="110" spans="2:11" s="5" customFormat="1" ht="33.75" customHeight="1">
      <c r="B110" s="69" t="s">
        <v>129</v>
      </c>
      <c r="C110" s="117" t="s">
        <v>189</v>
      </c>
      <c r="D110" s="118"/>
      <c r="E110" s="62">
        <v>2497500</v>
      </c>
      <c r="F110" s="62">
        <v>2497500</v>
      </c>
      <c r="G110" s="42">
        <f t="shared" si="3"/>
        <v>0</v>
      </c>
      <c r="H110" s="31">
        <f t="shared" si="4"/>
        <v>0</v>
      </c>
      <c r="I110" s="62">
        <v>2497500</v>
      </c>
      <c r="J110" s="62">
        <v>2497500</v>
      </c>
      <c r="K110" s="39"/>
    </row>
    <row r="111" spans="2:11" s="5" customFormat="1" ht="13.5" customHeight="1">
      <c r="B111" s="115" t="s">
        <v>130</v>
      </c>
      <c r="C111" s="117" t="s">
        <v>182</v>
      </c>
      <c r="D111" s="118"/>
      <c r="E111" s="62">
        <v>407456</v>
      </c>
      <c r="F111" s="62">
        <v>407456</v>
      </c>
      <c r="G111" s="42">
        <f t="shared" si="3"/>
        <v>81491</v>
      </c>
      <c r="H111" s="31">
        <f t="shared" si="4"/>
        <v>81491</v>
      </c>
      <c r="I111" s="32">
        <v>488947</v>
      </c>
      <c r="J111" s="32">
        <v>488947</v>
      </c>
      <c r="K111" s="39"/>
    </row>
    <row r="112" spans="2:11" s="5" customFormat="1" ht="13.5" customHeight="1">
      <c r="B112" s="147"/>
      <c r="C112" s="117" t="s">
        <v>105</v>
      </c>
      <c r="D112" s="118"/>
      <c r="E112" s="62">
        <v>443500</v>
      </c>
      <c r="F112" s="62">
        <v>443500</v>
      </c>
      <c r="G112" s="42">
        <f t="shared" si="3"/>
        <v>88700</v>
      </c>
      <c r="H112" s="31">
        <f t="shared" si="4"/>
        <v>88700</v>
      </c>
      <c r="I112" s="32">
        <f t="shared" si="5"/>
        <v>532200</v>
      </c>
      <c r="J112" s="32">
        <f t="shared" si="5"/>
        <v>532200</v>
      </c>
      <c r="K112" s="39"/>
    </row>
    <row r="113" spans="2:11" s="5" customFormat="1" ht="13.5" customHeight="1">
      <c r="B113" s="116"/>
      <c r="C113" s="117" t="s">
        <v>104</v>
      </c>
      <c r="D113" s="118"/>
      <c r="E113" s="62">
        <v>561500</v>
      </c>
      <c r="F113" s="62">
        <v>561500</v>
      </c>
      <c r="G113" s="42">
        <f t="shared" si="3"/>
        <v>112300</v>
      </c>
      <c r="H113" s="31">
        <f t="shared" si="4"/>
        <v>112300</v>
      </c>
      <c r="I113" s="32">
        <f t="shared" si="5"/>
        <v>673800</v>
      </c>
      <c r="J113" s="32">
        <f t="shared" si="5"/>
        <v>673800</v>
      </c>
      <c r="K113" s="39"/>
    </row>
    <row r="114" spans="2:11" s="5" customFormat="1" ht="13.5" customHeight="1">
      <c r="B114" s="115" t="s">
        <v>131</v>
      </c>
      <c r="C114" s="117" t="s">
        <v>182</v>
      </c>
      <c r="D114" s="118"/>
      <c r="E114" s="62">
        <v>25167</v>
      </c>
      <c r="F114" s="62">
        <v>25167</v>
      </c>
      <c r="G114" s="42">
        <f t="shared" si="3"/>
        <v>5033</v>
      </c>
      <c r="H114" s="31">
        <f t="shared" si="4"/>
        <v>5033</v>
      </c>
      <c r="I114" s="32">
        <v>30200</v>
      </c>
      <c r="J114" s="32">
        <v>30200</v>
      </c>
      <c r="K114" s="39"/>
    </row>
    <row r="115" spans="2:11" s="5" customFormat="1" ht="13.5" customHeight="1">
      <c r="B115" s="147"/>
      <c r="C115" s="117" t="s">
        <v>105</v>
      </c>
      <c r="D115" s="118"/>
      <c r="E115" s="62">
        <v>25200</v>
      </c>
      <c r="F115" s="62">
        <v>25200</v>
      </c>
      <c r="G115" s="42">
        <f t="shared" si="3"/>
        <v>5040</v>
      </c>
      <c r="H115" s="31">
        <f t="shared" si="4"/>
        <v>5040</v>
      </c>
      <c r="I115" s="32">
        <f t="shared" si="5"/>
        <v>30240</v>
      </c>
      <c r="J115" s="32">
        <f t="shared" si="5"/>
        <v>30240</v>
      </c>
      <c r="K115" s="39"/>
    </row>
    <row r="116" spans="2:11" s="5" customFormat="1" ht="13.5" customHeight="1">
      <c r="B116" s="116"/>
      <c r="C116" s="117" t="s">
        <v>104</v>
      </c>
      <c r="D116" s="118"/>
      <c r="E116" s="62">
        <v>28700</v>
      </c>
      <c r="F116" s="62">
        <v>28700</v>
      </c>
      <c r="G116" s="42">
        <f t="shared" si="3"/>
        <v>5740</v>
      </c>
      <c r="H116" s="31">
        <f t="shared" si="4"/>
        <v>5740</v>
      </c>
      <c r="I116" s="32">
        <f t="shared" si="5"/>
        <v>34440</v>
      </c>
      <c r="J116" s="32">
        <f t="shared" si="5"/>
        <v>34440</v>
      </c>
      <c r="K116" s="39"/>
    </row>
    <row r="117" spans="2:11" s="5" customFormat="1" ht="18" customHeight="1">
      <c r="B117" s="115" t="s">
        <v>132</v>
      </c>
      <c r="C117" s="117" t="s">
        <v>182</v>
      </c>
      <c r="D117" s="118"/>
      <c r="E117" s="62">
        <v>179760</v>
      </c>
      <c r="F117" s="62">
        <v>179760</v>
      </c>
      <c r="G117" s="42">
        <f t="shared" si="3"/>
        <v>35952</v>
      </c>
      <c r="H117" s="31">
        <f t="shared" si="4"/>
        <v>35952</v>
      </c>
      <c r="I117" s="32">
        <f t="shared" si="5"/>
        <v>215712</v>
      </c>
      <c r="J117" s="32">
        <f t="shared" si="5"/>
        <v>215712</v>
      </c>
      <c r="K117" s="39"/>
    </row>
    <row r="118" spans="2:11" s="5" customFormat="1" ht="18" customHeight="1">
      <c r="B118" s="147"/>
      <c r="C118" s="117" t="s">
        <v>188</v>
      </c>
      <c r="D118" s="118"/>
      <c r="E118" s="62">
        <v>790000</v>
      </c>
      <c r="F118" s="62">
        <v>790000</v>
      </c>
      <c r="G118" s="42">
        <f t="shared" si="3"/>
        <v>0</v>
      </c>
      <c r="H118" s="31">
        <f t="shared" si="4"/>
        <v>0</v>
      </c>
      <c r="I118" s="62">
        <v>790000</v>
      </c>
      <c r="J118" s="62">
        <v>790000</v>
      </c>
      <c r="K118" s="39"/>
    </row>
    <row r="119" spans="2:11" s="5" customFormat="1" ht="12.75" customHeight="1">
      <c r="B119" s="115" t="s">
        <v>133</v>
      </c>
      <c r="C119" s="117" t="s">
        <v>190</v>
      </c>
      <c r="D119" s="118"/>
      <c r="E119" s="62">
        <v>3450000</v>
      </c>
      <c r="F119" s="62">
        <v>3450000</v>
      </c>
      <c r="G119" s="42">
        <f t="shared" si="3"/>
        <v>690000</v>
      </c>
      <c r="H119" s="31">
        <f t="shared" si="4"/>
        <v>690000</v>
      </c>
      <c r="I119" s="32">
        <f t="shared" si="5"/>
        <v>4140000</v>
      </c>
      <c r="J119" s="32">
        <f t="shared" si="5"/>
        <v>4140000</v>
      </c>
      <c r="K119" s="39"/>
    </row>
    <row r="120" spans="2:11" s="5" customFormat="1" ht="12.75" customHeight="1">
      <c r="B120" s="147"/>
      <c r="C120" s="117" t="s">
        <v>122</v>
      </c>
      <c r="D120" s="118"/>
      <c r="E120" s="62">
        <v>1200000</v>
      </c>
      <c r="F120" s="62">
        <v>120000</v>
      </c>
      <c r="G120" s="42">
        <f t="shared" ref="G120:G150" si="6">SUM(I120-E120)</f>
        <v>240000</v>
      </c>
      <c r="H120" s="31">
        <f t="shared" ref="H120:H150" si="7">SUM(J120-F120)</f>
        <v>24000</v>
      </c>
      <c r="I120" s="32">
        <f t="shared" si="5"/>
        <v>1440000</v>
      </c>
      <c r="J120" s="32">
        <f t="shared" si="5"/>
        <v>144000</v>
      </c>
      <c r="K120" s="39"/>
    </row>
    <row r="121" spans="2:11" s="5" customFormat="1" ht="12.75" customHeight="1">
      <c r="B121" s="147"/>
      <c r="C121" s="117" t="s">
        <v>183</v>
      </c>
      <c r="D121" s="118"/>
      <c r="E121" s="62">
        <v>7500000</v>
      </c>
      <c r="F121" s="62">
        <v>7500000</v>
      </c>
      <c r="G121" s="42">
        <f t="shared" si="6"/>
        <v>1500000</v>
      </c>
      <c r="H121" s="31">
        <f t="shared" si="7"/>
        <v>1500000</v>
      </c>
      <c r="I121" s="32">
        <f t="shared" si="5"/>
        <v>9000000</v>
      </c>
      <c r="J121" s="32">
        <f t="shared" si="5"/>
        <v>9000000</v>
      </c>
      <c r="K121" s="39"/>
    </row>
    <row r="122" spans="2:11" s="5" customFormat="1" ht="12.75" customHeight="1">
      <c r="B122" s="115" t="s">
        <v>134</v>
      </c>
      <c r="C122" s="117" t="s">
        <v>185</v>
      </c>
      <c r="D122" s="118"/>
      <c r="E122" s="62">
        <v>480000</v>
      </c>
      <c r="F122" s="62">
        <v>480000</v>
      </c>
      <c r="G122" s="42">
        <f t="shared" si="6"/>
        <v>96000</v>
      </c>
      <c r="H122" s="31">
        <f t="shared" si="7"/>
        <v>96000</v>
      </c>
      <c r="I122" s="32">
        <f t="shared" si="5"/>
        <v>576000</v>
      </c>
      <c r="J122" s="32">
        <f t="shared" si="5"/>
        <v>576000</v>
      </c>
      <c r="K122" s="39"/>
    </row>
    <row r="123" spans="2:11" s="5" customFormat="1" ht="12.75" customHeight="1">
      <c r="B123" s="147"/>
      <c r="C123" s="117" t="s">
        <v>121</v>
      </c>
      <c r="D123" s="118"/>
      <c r="E123" s="62">
        <v>490000</v>
      </c>
      <c r="F123" s="62">
        <v>490000</v>
      </c>
      <c r="G123" s="42">
        <f t="shared" si="6"/>
        <v>98000</v>
      </c>
      <c r="H123" s="31">
        <f t="shared" si="7"/>
        <v>98000</v>
      </c>
      <c r="I123" s="32">
        <f t="shared" si="5"/>
        <v>588000</v>
      </c>
      <c r="J123" s="32">
        <f t="shared" si="5"/>
        <v>588000</v>
      </c>
      <c r="K123" s="39"/>
    </row>
    <row r="124" spans="2:11" s="5" customFormat="1" ht="12.75" customHeight="1">
      <c r="B124" s="147"/>
      <c r="C124" s="117" t="s">
        <v>104</v>
      </c>
      <c r="D124" s="118"/>
      <c r="E124" s="62">
        <v>502250</v>
      </c>
      <c r="F124" s="62">
        <v>502250</v>
      </c>
      <c r="G124" s="42">
        <f t="shared" si="6"/>
        <v>100450</v>
      </c>
      <c r="H124" s="31">
        <f t="shared" si="7"/>
        <v>100450</v>
      </c>
      <c r="I124" s="32">
        <f t="shared" si="5"/>
        <v>602700</v>
      </c>
      <c r="J124" s="32">
        <f t="shared" si="5"/>
        <v>602700</v>
      </c>
      <c r="K124" s="39"/>
    </row>
    <row r="125" spans="2:11" s="5" customFormat="1" ht="12.75" customHeight="1">
      <c r="B125" s="115" t="s">
        <v>135</v>
      </c>
      <c r="C125" s="117" t="s">
        <v>185</v>
      </c>
      <c r="D125" s="118"/>
      <c r="E125" s="62">
        <v>1638000</v>
      </c>
      <c r="F125" s="62">
        <v>1638000</v>
      </c>
      <c r="G125" s="42">
        <f t="shared" si="6"/>
        <v>327600</v>
      </c>
      <c r="H125" s="31">
        <f t="shared" si="7"/>
        <v>327600</v>
      </c>
      <c r="I125" s="32">
        <f t="shared" si="5"/>
        <v>1965600</v>
      </c>
      <c r="J125" s="32">
        <f t="shared" si="5"/>
        <v>1965600</v>
      </c>
      <c r="K125" s="39"/>
    </row>
    <row r="126" spans="2:11" s="5" customFormat="1" ht="12.75" customHeight="1">
      <c r="B126" s="147"/>
      <c r="C126" s="117" t="s">
        <v>121</v>
      </c>
      <c r="D126" s="118"/>
      <c r="E126" s="62">
        <v>1660000</v>
      </c>
      <c r="F126" s="62">
        <v>1660000</v>
      </c>
      <c r="G126" s="42">
        <f t="shared" si="6"/>
        <v>332000</v>
      </c>
      <c r="H126" s="31">
        <f t="shared" si="7"/>
        <v>332000</v>
      </c>
      <c r="I126" s="32">
        <f t="shared" si="5"/>
        <v>1992000</v>
      </c>
      <c r="J126" s="32">
        <f t="shared" si="5"/>
        <v>1992000</v>
      </c>
      <c r="K126" s="39"/>
    </row>
    <row r="127" spans="2:11" s="5" customFormat="1" ht="12.75" customHeight="1">
      <c r="B127" s="147"/>
      <c r="C127" s="117" t="s">
        <v>104</v>
      </c>
      <c r="D127" s="118"/>
      <c r="E127" s="62">
        <v>1878400</v>
      </c>
      <c r="F127" s="62">
        <v>1878400</v>
      </c>
      <c r="G127" s="42">
        <f t="shared" si="6"/>
        <v>375680</v>
      </c>
      <c r="H127" s="31">
        <f t="shared" si="7"/>
        <v>375680</v>
      </c>
      <c r="I127" s="32">
        <f t="shared" si="5"/>
        <v>2254080</v>
      </c>
      <c r="J127" s="32">
        <f t="shared" si="5"/>
        <v>2254080</v>
      </c>
      <c r="K127" s="39"/>
    </row>
    <row r="128" spans="2:11" s="5" customFormat="1" ht="12.75" customHeight="1">
      <c r="B128" s="116"/>
      <c r="C128" s="117" t="s">
        <v>191</v>
      </c>
      <c r="D128" s="118"/>
      <c r="E128" s="62">
        <v>3000000</v>
      </c>
      <c r="F128" s="62">
        <v>3000000</v>
      </c>
      <c r="G128" s="42">
        <f t="shared" si="6"/>
        <v>600000</v>
      </c>
      <c r="H128" s="31">
        <f t="shared" si="7"/>
        <v>600000</v>
      </c>
      <c r="I128" s="32">
        <f t="shared" si="5"/>
        <v>3600000</v>
      </c>
      <c r="J128" s="32">
        <f t="shared" si="5"/>
        <v>3600000</v>
      </c>
      <c r="K128" s="39"/>
    </row>
    <row r="129" spans="2:11" s="5" customFormat="1" ht="12.75" customHeight="1">
      <c r="B129" s="115" t="s">
        <v>136</v>
      </c>
      <c r="C129" s="117" t="s">
        <v>183</v>
      </c>
      <c r="D129" s="118"/>
      <c r="E129" s="62">
        <v>307200</v>
      </c>
      <c r="F129" s="62">
        <v>307200</v>
      </c>
      <c r="G129" s="42">
        <f t="shared" si="6"/>
        <v>61440</v>
      </c>
      <c r="H129" s="31">
        <f t="shared" si="7"/>
        <v>61440</v>
      </c>
      <c r="I129" s="32">
        <f t="shared" si="5"/>
        <v>368640</v>
      </c>
      <c r="J129" s="32">
        <f t="shared" si="5"/>
        <v>368640</v>
      </c>
      <c r="K129" s="39"/>
    </row>
    <row r="130" spans="2:11" s="5" customFormat="1" ht="12.75" customHeight="1">
      <c r="B130" s="147"/>
      <c r="C130" s="117" t="s">
        <v>186</v>
      </c>
      <c r="D130" s="118"/>
      <c r="E130" s="62">
        <v>396800</v>
      </c>
      <c r="F130" s="62">
        <v>396800</v>
      </c>
      <c r="G130" s="42">
        <f t="shared" si="6"/>
        <v>79360</v>
      </c>
      <c r="H130" s="31">
        <f t="shared" si="7"/>
        <v>79360</v>
      </c>
      <c r="I130" s="32">
        <f t="shared" si="5"/>
        <v>476160</v>
      </c>
      <c r="J130" s="32">
        <f t="shared" si="5"/>
        <v>476160</v>
      </c>
      <c r="K130" s="39"/>
    </row>
    <row r="131" spans="2:11" s="5" customFormat="1" ht="12.75" customHeight="1">
      <c r="B131" s="147"/>
      <c r="C131" s="117" t="s">
        <v>104</v>
      </c>
      <c r="D131" s="118"/>
      <c r="E131" s="62">
        <v>416000</v>
      </c>
      <c r="F131" s="62">
        <v>416000</v>
      </c>
      <c r="G131" s="42">
        <f t="shared" si="6"/>
        <v>83200</v>
      </c>
      <c r="H131" s="31">
        <f t="shared" si="7"/>
        <v>83200</v>
      </c>
      <c r="I131" s="32">
        <f t="shared" si="5"/>
        <v>499200</v>
      </c>
      <c r="J131" s="32">
        <f t="shared" si="5"/>
        <v>499200</v>
      </c>
      <c r="K131" s="39"/>
    </row>
    <row r="132" spans="2:11" s="5" customFormat="1" ht="12.75" customHeight="1">
      <c r="B132" s="147"/>
      <c r="C132" s="117" t="s">
        <v>121</v>
      </c>
      <c r="D132" s="118"/>
      <c r="E132" s="62">
        <v>421000</v>
      </c>
      <c r="F132" s="62">
        <v>421000</v>
      </c>
      <c r="G132" s="42">
        <f t="shared" si="6"/>
        <v>84200</v>
      </c>
      <c r="H132" s="31">
        <f t="shared" si="7"/>
        <v>84200</v>
      </c>
      <c r="I132" s="32">
        <f t="shared" si="5"/>
        <v>505200</v>
      </c>
      <c r="J132" s="32">
        <f t="shared" si="5"/>
        <v>505200</v>
      </c>
      <c r="K132" s="39"/>
    </row>
    <row r="133" spans="2:11" s="5" customFormat="1" ht="12.75" customHeight="1">
      <c r="B133" s="147"/>
      <c r="C133" s="117" t="s">
        <v>184</v>
      </c>
      <c r="D133" s="118"/>
      <c r="E133" s="62">
        <v>453000</v>
      </c>
      <c r="F133" s="62">
        <v>453000</v>
      </c>
      <c r="G133" s="42">
        <f t="shared" si="6"/>
        <v>90600</v>
      </c>
      <c r="H133" s="31">
        <f t="shared" si="7"/>
        <v>90600</v>
      </c>
      <c r="I133" s="32">
        <f t="shared" si="5"/>
        <v>543600</v>
      </c>
      <c r="J133" s="32">
        <f t="shared" si="5"/>
        <v>543600</v>
      </c>
      <c r="K133" s="39"/>
    </row>
    <row r="134" spans="2:11" s="5" customFormat="1" ht="12.75" customHeight="1">
      <c r="B134" s="147"/>
      <c r="C134" s="117" t="s">
        <v>182</v>
      </c>
      <c r="D134" s="118"/>
      <c r="E134" s="62">
        <v>462240</v>
      </c>
      <c r="F134" s="62">
        <v>462240</v>
      </c>
      <c r="G134" s="42">
        <f t="shared" si="6"/>
        <v>92448</v>
      </c>
      <c r="H134" s="31">
        <f t="shared" si="7"/>
        <v>92448</v>
      </c>
      <c r="I134" s="32">
        <f t="shared" si="5"/>
        <v>554688</v>
      </c>
      <c r="J134" s="32">
        <f t="shared" si="5"/>
        <v>554688</v>
      </c>
      <c r="K134" s="39"/>
    </row>
    <row r="135" spans="2:11" s="5" customFormat="1" ht="12.75" customHeight="1">
      <c r="B135" s="147"/>
      <c r="C135" s="117" t="s">
        <v>105</v>
      </c>
      <c r="D135" s="118"/>
      <c r="E135" s="62">
        <v>462800</v>
      </c>
      <c r="F135" s="62">
        <v>462800</v>
      </c>
      <c r="G135" s="42">
        <f t="shared" si="6"/>
        <v>92560</v>
      </c>
      <c r="H135" s="31">
        <f t="shared" si="7"/>
        <v>92560</v>
      </c>
      <c r="I135" s="32">
        <f t="shared" si="5"/>
        <v>555360</v>
      </c>
      <c r="J135" s="32">
        <f t="shared" si="5"/>
        <v>555360</v>
      </c>
      <c r="K135" s="39"/>
    </row>
    <row r="136" spans="2:11" s="5" customFormat="1" ht="12.75" customHeight="1">
      <c r="B136" s="147"/>
      <c r="C136" s="117" t="s">
        <v>122</v>
      </c>
      <c r="D136" s="118"/>
      <c r="E136" s="62">
        <v>483400</v>
      </c>
      <c r="F136" s="62">
        <v>483400</v>
      </c>
      <c r="G136" s="42">
        <f t="shared" si="6"/>
        <v>96680</v>
      </c>
      <c r="H136" s="31">
        <f t="shared" si="7"/>
        <v>96680</v>
      </c>
      <c r="I136" s="32">
        <f t="shared" si="5"/>
        <v>580080</v>
      </c>
      <c r="J136" s="32">
        <f t="shared" si="5"/>
        <v>580080</v>
      </c>
      <c r="K136" s="39"/>
    </row>
    <row r="137" spans="2:11" s="5" customFormat="1" ht="12.75" customHeight="1">
      <c r="B137" s="147"/>
      <c r="C137" s="117" t="s">
        <v>185</v>
      </c>
      <c r="D137" s="118"/>
      <c r="E137" s="62">
        <v>486600</v>
      </c>
      <c r="F137" s="62">
        <v>486600</v>
      </c>
      <c r="G137" s="42">
        <f t="shared" si="6"/>
        <v>97320</v>
      </c>
      <c r="H137" s="31">
        <f t="shared" si="7"/>
        <v>97320</v>
      </c>
      <c r="I137" s="32">
        <f t="shared" si="5"/>
        <v>583920</v>
      </c>
      <c r="J137" s="32">
        <f t="shared" si="5"/>
        <v>583920</v>
      </c>
      <c r="K137" s="39"/>
    </row>
    <row r="138" spans="2:11" s="5" customFormat="1" ht="12.75" customHeight="1">
      <c r="B138" s="147"/>
      <c r="C138" s="117" t="s">
        <v>192</v>
      </c>
      <c r="D138" s="118"/>
      <c r="E138" s="62">
        <v>527840</v>
      </c>
      <c r="F138" s="62">
        <v>527840</v>
      </c>
      <c r="G138" s="42">
        <f t="shared" si="6"/>
        <v>105568</v>
      </c>
      <c r="H138" s="31">
        <f t="shared" si="7"/>
        <v>105568</v>
      </c>
      <c r="I138" s="32">
        <f t="shared" si="5"/>
        <v>633408</v>
      </c>
      <c r="J138" s="32">
        <f t="shared" si="5"/>
        <v>633408</v>
      </c>
      <c r="K138" s="39"/>
    </row>
    <row r="139" spans="2:11" s="5" customFormat="1" ht="12.75" customHeight="1">
      <c r="B139" s="147"/>
      <c r="C139" s="117" t="s">
        <v>138</v>
      </c>
      <c r="D139" s="118"/>
      <c r="E139" s="62">
        <v>563250</v>
      </c>
      <c r="F139" s="62">
        <v>563250</v>
      </c>
      <c r="G139" s="42">
        <f t="shared" si="6"/>
        <v>112650</v>
      </c>
      <c r="H139" s="31">
        <f t="shared" si="7"/>
        <v>112650</v>
      </c>
      <c r="I139" s="32">
        <f t="shared" si="5"/>
        <v>675900</v>
      </c>
      <c r="J139" s="32">
        <f t="shared" si="5"/>
        <v>675900</v>
      </c>
      <c r="K139" s="39"/>
    </row>
    <row r="140" spans="2:11" s="5" customFormat="1" ht="12.75" customHeight="1">
      <c r="B140" s="116"/>
      <c r="C140" s="117" t="s">
        <v>103</v>
      </c>
      <c r="D140" s="118"/>
      <c r="E140" s="62">
        <v>584667</v>
      </c>
      <c r="F140" s="62">
        <v>584667</v>
      </c>
      <c r="G140" s="42">
        <f t="shared" si="6"/>
        <v>116933.40000000002</v>
      </c>
      <c r="H140" s="31">
        <f t="shared" si="7"/>
        <v>116933.40000000002</v>
      </c>
      <c r="I140" s="32">
        <f t="shared" si="5"/>
        <v>701600.4</v>
      </c>
      <c r="J140" s="32">
        <f t="shared" si="5"/>
        <v>701600.4</v>
      </c>
      <c r="K140" s="39"/>
    </row>
    <row r="141" spans="2:11" s="5" customFormat="1" ht="12.75" customHeight="1">
      <c r="B141" s="115" t="s">
        <v>137</v>
      </c>
      <c r="C141" s="117" t="s">
        <v>183</v>
      </c>
      <c r="D141" s="118"/>
      <c r="E141" s="62">
        <v>220000</v>
      </c>
      <c r="F141" s="62">
        <v>220000</v>
      </c>
      <c r="G141" s="42">
        <f t="shared" si="6"/>
        <v>44000</v>
      </c>
      <c r="H141" s="31">
        <f t="shared" si="7"/>
        <v>44000</v>
      </c>
      <c r="I141" s="32">
        <f t="shared" si="5"/>
        <v>264000</v>
      </c>
      <c r="J141" s="32">
        <f t="shared" si="5"/>
        <v>264000</v>
      </c>
      <c r="K141" s="39"/>
    </row>
    <row r="142" spans="2:11" s="5" customFormat="1" ht="12.75" customHeight="1">
      <c r="B142" s="147"/>
      <c r="C142" s="117" t="s">
        <v>185</v>
      </c>
      <c r="D142" s="118"/>
      <c r="E142" s="62">
        <v>244000</v>
      </c>
      <c r="F142" s="62">
        <v>244000</v>
      </c>
      <c r="G142" s="42">
        <f t="shared" si="6"/>
        <v>48800</v>
      </c>
      <c r="H142" s="31">
        <f t="shared" si="7"/>
        <v>48800</v>
      </c>
      <c r="I142" s="32">
        <f t="shared" si="5"/>
        <v>292800</v>
      </c>
      <c r="J142" s="32">
        <f t="shared" si="5"/>
        <v>292800</v>
      </c>
      <c r="K142" s="39"/>
    </row>
    <row r="143" spans="2:11" s="5" customFormat="1" ht="12.75" customHeight="1">
      <c r="B143" s="147"/>
      <c r="C143" s="117" t="s">
        <v>104</v>
      </c>
      <c r="D143" s="118"/>
      <c r="E143" s="62">
        <v>249600</v>
      </c>
      <c r="F143" s="62">
        <v>249600</v>
      </c>
      <c r="G143" s="42">
        <f t="shared" si="6"/>
        <v>49920</v>
      </c>
      <c r="H143" s="31">
        <f t="shared" si="7"/>
        <v>49920</v>
      </c>
      <c r="I143" s="32">
        <f t="shared" si="5"/>
        <v>299520</v>
      </c>
      <c r="J143" s="32">
        <f t="shared" si="5"/>
        <v>299520</v>
      </c>
      <c r="K143" s="39"/>
    </row>
    <row r="144" spans="2:11" s="5" customFormat="1" ht="12.75" customHeight="1">
      <c r="B144" s="147"/>
      <c r="C144" s="117" t="s">
        <v>122</v>
      </c>
      <c r="D144" s="118"/>
      <c r="E144" s="62">
        <v>250000</v>
      </c>
      <c r="F144" s="62">
        <v>250000</v>
      </c>
      <c r="G144" s="42">
        <f t="shared" si="6"/>
        <v>50000</v>
      </c>
      <c r="H144" s="31">
        <f t="shared" si="7"/>
        <v>50000</v>
      </c>
      <c r="I144" s="32">
        <f t="shared" si="5"/>
        <v>300000</v>
      </c>
      <c r="J144" s="32">
        <f t="shared" si="5"/>
        <v>300000</v>
      </c>
      <c r="K144" s="39"/>
    </row>
    <row r="145" spans="2:11" s="5" customFormat="1" ht="12.75" customHeight="1">
      <c r="B145" s="147"/>
      <c r="C145" s="117" t="s">
        <v>184</v>
      </c>
      <c r="D145" s="118"/>
      <c r="E145" s="62">
        <v>254000</v>
      </c>
      <c r="F145" s="62">
        <v>254000</v>
      </c>
      <c r="G145" s="42">
        <f t="shared" si="6"/>
        <v>50800</v>
      </c>
      <c r="H145" s="31">
        <f t="shared" si="7"/>
        <v>50800</v>
      </c>
      <c r="I145" s="32">
        <f t="shared" si="5"/>
        <v>304800</v>
      </c>
      <c r="J145" s="32">
        <f t="shared" si="5"/>
        <v>304800</v>
      </c>
      <c r="K145" s="39"/>
    </row>
    <row r="146" spans="2:11" s="5" customFormat="1" ht="12.75" customHeight="1">
      <c r="B146" s="147"/>
      <c r="C146" s="117" t="s">
        <v>121</v>
      </c>
      <c r="D146" s="118"/>
      <c r="E146" s="62">
        <v>260000</v>
      </c>
      <c r="F146" s="62">
        <v>260000</v>
      </c>
      <c r="G146" s="42">
        <f t="shared" si="6"/>
        <v>52000</v>
      </c>
      <c r="H146" s="31">
        <f t="shared" si="7"/>
        <v>52000</v>
      </c>
      <c r="I146" s="32">
        <f t="shared" si="5"/>
        <v>312000</v>
      </c>
      <c r="J146" s="32">
        <f t="shared" si="5"/>
        <v>312000</v>
      </c>
      <c r="K146" s="39"/>
    </row>
    <row r="147" spans="2:11" s="5" customFormat="1" ht="12.75" customHeight="1">
      <c r="B147" s="147"/>
      <c r="C147" s="117" t="s">
        <v>182</v>
      </c>
      <c r="D147" s="118"/>
      <c r="E147" s="62">
        <v>288900</v>
      </c>
      <c r="F147" s="62">
        <v>288900</v>
      </c>
      <c r="G147" s="42">
        <f t="shared" si="6"/>
        <v>57780</v>
      </c>
      <c r="H147" s="31">
        <f t="shared" si="7"/>
        <v>57780</v>
      </c>
      <c r="I147" s="32">
        <f t="shared" si="5"/>
        <v>346680</v>
      </c>
      <c r="J147" s="32">
        <f t="shared" si="5"/>
        <v>346680</v>
      </c>
      <c r="K147" s="39"/>
    </row>
    <row r="148" spans="2:11" s="5" customFormat="1" ht="12.75" customHeight="1">
      <c r="B148" s="147"/>
      <c r="C148" s="117" t="s">
        <v>103</v>
      </c>
      <c r="D148" s="118"/>
      <c r="E148" s="62">
        <v>292333</v>
      </c>
      <c r="F148" s="62">
        <v>292333</v>
      </c>
      <c r="G148" s="42">
        <f t="shared" si="6"/>
        <v>58466.599999999977</v>
      </c>
      <c r="H148" s="31">
        <f t="shared" si="7"/>
        <v>58466.599999999977</v>
      </c>
      <c r="I148" s="32">
        <f t="shared" si="5"/>
        <v>350799.6</v>
      </c>
      <c r="J148" s="32">
        <f t="shared" si="5"/>
        <v>350799.6</v>
      </c>
      <c r="K148" s="39"/>
    </row>
    <row r="149" spans="2:11" s="5" customFormat="1" ht="12.75" customHeight="1">
      <c r="B149" s="147"/>
      <c r="C149" s="117" t="s">
        <v>138</v>
      </c>
      <c r="D149" s="118"/>
      <c r="E149" s="62">
        <v>301250</v>
      </c>
      <c r="F149" s="62">
        <v>301250</v>
      </c>
      <c r="G149" s="42">
        <f t="shared" si="6"/>
        <v>60250</v>
      </c>
      <c r="H149" s="31">
        <f t="shared" si="7"/>
        <v>60250</v>
      </c>
      <c r="I149" s="32">
        <f t="shared" si="5"/>
        <v>361500</v>
      </c>
      <c r="J149" s="32">
        <f t="shared" si="5"/>
        <v>361500</v>
      </c>
      <c r="K149" s="39"/>
    </row>
    <row r="150" spans="2:11" s="5" customFormat="1" ht="12.75" customHeight="1">
      <c r="B150" s="116"/>
      <c r="C150" s="117" t="s">
        <v>192</v>
      </c>
      <c r="D150" s="118"/>
      <c r="E150" s="62">
        <v>349340</v>
      </c>
      <c r="F150" s="62">
        <v>349340</v>
      </c>
      <c r="G150" s="42">
        <f t="shared" si="6"/>
        <v>69868</v>
      </c>
      <c r="H150" s="31">
        <f t="shared" si="7"/>
        <v>69868</v>
      </c>
      <c r="I150" s="32">
        <f t="shared" si="5"/>
        <v>419208</v>
      </c>
      <c r="J150" s="32">
        <f t="shared" si="5"/>
        <v>419208</v>
      </c>
      <c r="K150" s="39"/>
    </row>
    <row r="151" spans="2:11" ht="29.25" customHeight="1">
      <c r="B151" s="117" t="s">
        <v>35</v>
      </c>
      <c r="C151" s="167"/>
      <c r="D151" s="168"/>
      <c r="E151" s="172" t="s">
        <v>193</v>
      </c>
      <c r="F151" s="140"/>
      <c r="G151" s="140"/>
      <c r="H151" s="140"/>
      <c r="I151" s="140"/>
      <c r="J151" s="118"/>
    </row>
    <row r="152" spans="2:11" ht="11.25" customHeight="1">
      <c r="B152" s="161"/>
      <c r="C152" s="162"/>
      <c r="D152" s="162"/>
      <c r="E152" s="162"/>
      <c r="F152" s="162"/>
      <c r="G152" s="162"/>
      <c r="H152" s="162"/>
      <c r="I152" s="162"/>
      <c r="J152" s="163"/>
    </row>
    <row r="153" spans="2:11" ht="13.5" customHeight="1">
      <c r="B153" s="131" t="s">
        <v>36</v>
      </c>
      <c r="C153" s="132"/>
      <c r="D153" s="132"/>
      <c r="E153" s="132"/>
      <c r="F153" s="132"/>
      <c r="G153" s="132"/>
      <c r="H153" s="132"/>
      <c r="I153" s="132"/>
      <c r="J153" s="133"/>
    </row>
    <row r="154" spans="2:11" ht="18" customHeight="1">
      <c r="B154" s="169" t="s">
        <v>39</v>
      </c>
      <c r="C154" s="170" t="s">
        <v>38</v>
      </c>
      <c r="D154" s="131" t="s">
        <v>37</v>
      </c>
      <c r="E154" s="132"/>
      <c r="F154" s="132"/>
      <c r="G154" s="132"/>
      <c r="H154" s="132"/>
      <c r="I154" s="132"/>
      <c r="J154" s="133"/>
    </row>
    <row r="155" spans="2:11" ht="104.25" customHeight="1">
      <c r="B155" s="169"/>
      <c r="C155" s="171"/>
      <c r="D155" s="25" t="s">
        <v>40</v>
      </c>
      <c r="E155" s="4" t="s">
        <v>41</v>
      </c>
      <c r="F155" s="21" t="s">
        <v>82</v>
      </c>
      <c r="G155" s="22" t="s">
        <v>43</v>
      </c>
      <c r="H155" s="3" t="s">
        <v>42</v>
      </c>
      <c r="I155" s="134" t="s">
        <v>44</v>
      </c>
      <c r="J155" s="173"/>
    </row>
    <row r="156" spans="2:11" ht="14.25" customHeight="1">
      <c r="B156" s="12"/>
      <c r="C156" s="10"/>
      <c r="D156" s="9"/>
      <c r="E156" s="9"/>
      <c r="F156" s="11"/>
      <c r="G156" s="20"/>
      <c r="H156" s="8"/>
      <c r="I156" s="174"/>
      <c r="J156" s="175"/>
    </row>
    <row r="157" spans="2:11" ht="14.25" customHeight="1">
      <c r="B157" s="164" t="s">
        <v>88</v>
      </c>
      <c r="C157" s="165"/>
      <c r="D157" s="165"/>
      <c r="E157" s="165"/>
      <c r="F157" s="165"/>
      <c r="G157" s="165"/>
      <c r="H157" s="165"/>
      <c r="I157" s="165"/>
      <c r="J157" s="166"/>
    </row>
    <row r="158" spans="2:11" ht="14.25" customHeight="1">
      <c r="B158" s="127" t="s">
        <v>35</v>
      </c>
      <c r="C158" s="129"/>
      <c r="D158" s="134" t="s">
        <v>106</v>
      </c>
      <c r="E158" s="135"/>
      <c r="F158" s="135"/>
      <c r="G158" s="135"/>
      <c r="H158" s="135"/>
      <c r="I158" s="135"/>
      <c r="J158" s="136"/>
    </row>
    <row r="159" spans="2:11" ht="14.25" customHeight="1">
      <c r="B159" s="131"/>
      <c r="C159" s="132"/>
      <c r="D159" s="132"/>
      <c r="E159" s="132"/>
      <c r="F159" s="132"/>
      <c r="G159" s="132"/>
      <c r="H159" s="132"/>
      <c r="I159" s="132"/>
      <c r="J159" s="133"/>
    </row>
    <row r="160" spans="2:11" ht="13.5" customHeight="1">
      <c r="B160" s="121"/>
      <c r="C160" s="122"/>
      <c r="D160" s="122"/>
      <c r="E160" s="122"/>
      <c r="F160" s="122"/>
      <c r="G160" s="122"/>
      <c r="H160" s="122"/>
      <c r="I160" s="122"/>
      <c r="J160" s="123"/>
    </row>
    <row r="161" spans="2:11" ht="17.25" customHeight="1">
      <c r="B161" s="144" t="s">
        <v>89</v>
      </c>
      <c r="C161" s="144"/>
      <c r="D161" s="144"/>
      <c r="E161" s="144"/>
      <c r="F161" s="145" t="s">
        <v>194</v>
      </c>
      <c r="G161" s="145"/>
      <c r="H161" s="145"/>
      <c r="I161" s="145"/>
      <c r="J161" s="145"/>
    </row>
    <row r="162" spans="2:11" ht="13.5" customHeight="1">
      <c r="B162" s="144" t="s">
        <v>90</v>
      </c>
      <c r="C162" s="144"/>
      <c r="D162" s="144"/>
      <c r="E162" s="144"/>
      <c r="F162" s="146" t="s">
        <v>91</v>
      </c>
      <c r="G162" s="146"/>
      <c r="H162" s="146"/>
      <c r="I162" s="146"/>
      <c r="J162" s="27" t="s">
        <v>92</v>
      </c>
    </row>
    <row r="163" spans="2:11" ht="13.5" customHeight="1">
      <c r="B163" s="144"/>
      <c r="C163" s="144"/>
      <c r="D163" s="144"/>
      <c r="E163" s="144"/>
      <c r="F163" s="145" t="s">
        <v>195</v>
      </c>
      <c r="G163" s="145"/>
      <c r="H163" s="145"/>
      <c r="I163" s="145"/>
      <c r="J163" s="70" t="s">
        <v>196</v>
      </c>
    </row>
    <row r="164" spans="2:11" ht="26.25" customHeight="1">
      <c r="B164" s="144" t="s">
        <v>93</v>
      </c>
      <c r="C164" s="144"/>
      <c r="D164" s="144"/>
      <c r="E164" s="144"/>
      <c r="F164" s="145" t="s">
        <v>197</v>
      </c>
      <c r="G164" s="145"/>
      <c r="H164" s="145"/>
      <c r="I164" s="145"/>
      <c r="J164" s="145"/>
    </row>
    <row r="165" spans="2:11" ht="27.75" customHeight="1">
      <c r="B165" s="144" t="s">
        <v>94</v>
      </c>
      <c r="C165" s="144"/>
      <c r="D165" s="144"/>
      <c r="E165" s="144"/>
      <c r="F165" s="145" t="s">
        <v>198</v>
      </c>
      <c r="G165" s="145"/>
      <c r="H165" s="145"/>
      <c r="I165" s="145"/>
      <c r="J165" s="145"/>
    </row>
    <row r="166" spans="2:11" ht="18" customHeight="1">
      <c r="B166" s="144" t="s">
        <v>95</v>
      </c>
      <c r="C166" s="144"/>
      <c r="D166" s="144"/>
      <c r="E166" s="144"/>
      <c r="F166" s="145" t="s">
        <v>201</v>
      </c>
      <c r="G166" s="145"/>
      <c r="H166" s="145"/>
      <c r="I166" s="145"/>
      <c r="J166" s="145"/>
    </row>
    <row r="167" spans="2:11" ht="13.5" customHeight="1">
      <c r="B167" s="121"/>
      <c r="C167" s="122"/>
      <c r="D167" s="122"/>
      <c r="E167" s="122"/>
      <c r="F167" s="122"/>
      <c r="G167" s="122"/>
      <c r="H167" s="122"/>
      <c r="I167" s="122"/>
      <c r="J167" s="123"/>
    </row>
    <row r="168" spans="2:11" s="5" customFormat="1" ht="14.25" customHeight="1">
      <c r="B168" s="223" t="s">
        <v>2</v>
      </c>
      <c r="C168" s="223" t="s">
        <v>45</v>
      </c>
      <c r="D168" s="131" t="s">
        <v>46</v>
      </c>
      <c r="E168" s="132"/>
      <c r="F168" s="132"/>
      <c r="G168" s="132"/>
      <c r="H168" s="132"/>
      <c r="I168" s="132"/>
      <c r="J168" s="133"/>
      <c r="K168" s="39"/>
    </row>
    <row r="169" spans="2:11" s="5" customFormat="1" ht="14.25" customHeight="1">
      <c r="B169" s="224"/>
      <c r="C169" s="224"/>
      <c r="D169" s="218" t="s">
        <v>47</v>
      </c>
      <c r="E169" s="219"/>
      <c r="F169" s="97" t="s">
        <v>48</v>
      </c>
      <c r="G169" s="97" t="s">
        <v>49</v>
      </c>
      <c r="H169" s="97" t="s">
        <v>50</v>
      </c>
      <c r="I169" s="117" t="s">
        <v>51</v>
      </c>
      <c r="J169" s="118"/>
      <c r="K169" s="39"/>
    </row>
    <row r="170" spans="2:11" s="5" customFormat="1" ht="14.25" customHeight="1">
      <c r="B170" s="224"/>
      <c r="C170" s="224"/>
      <c r="D170" s="220"/>
      <c r="E170" s="221"/>
      <c r="F170" s="98"/>
      <c r="G170" s="98"/>
      <c r="H170" s="98"/>
      <c r="I170" s="131" t="s">
        <v>28</v>
      </c>
      <c r="J170" s="133"/>
      <c r="K170" s="39"/>
    </row>
    <row r="171" spans="2:11" s="5" customFormat="1" ht="14.25" customHeight="1">
      <c r="B171" s="225"/>
      <c r="C171" s="225"/>
      <c r="D171" s="172"/>
      <c r="E171" s="168"/>
      <c r="F171" s="99"/>
      <c r="G171" s="99"/>
      <c r="H171" s="99"/>
      <c r="I171" s="33" t="s">
        <v>87</v>
      </c>
      <c r="J171" s="33" t="s">
        <v>31</v>
      </c>
      <c r="K171" s="39"/>
    </row>
    <row r="172" spans="2:11" s="5" customFormat="1" ht="12.75" customHeight="1">
      <c r="B172" s="50" t="s">
        <v>52</v>
      </c>
      <c r="C172" s="97" t="s">
        <v>200</v>
      </c>
      <c r="D172" s="100" t="s">
        <v>199</v>
      </c>
      <c r="E172" s="101"/>
      <c r="F172" s="106" t="s">
        <v>201</v>
      </c>
      <c r="G172" s="106" t="s">
        <v>96</v>
      </c>
      <c r="H172" s="109"/>
      <c r="I172" s="119" t="s">
        <v>139</v>
      </c>
      <c r="J172" s="120"/>
      <c r="K172" s="39"/>
    </row>
    <row r="173" spans="2:11" s="5" customFormat="1" ht="12.75" customHeight="1">
      <c r="B173" s="53">
        <v>10</v>
      </c>
      <c r="C173" s="98"/>
      <c r="D173" s="102"/>
      <c r="E173" s="103"/>
      <c r="F173" s="107"/>
      <c r="G173" s="107"/>
      <c r="H173" s="110"/>
      <c r="I173" s="43">
        <v>64800</v>
      </c>
      <c r="J173" s="40">
        <f>I173</f>
        <v>64800</v>
      </c>
      <c r="K173" s="39"/>
    </row>
    <row r="174" spans="2:11" s="5" customFormat="1" ht="12.75" customHeight="1">
      <c r="B174" s="54" t="s">
        <v>53</v>
      </c>
      <c r="C174" s="98"/>
      <c r="D174" s="102"/>
      <c r="E174" s="103"/>
      <c r="F174" s="107"/>
      <c r="G174" s="107"/>
      <c r="H174" s="110"/>
      <c r="I174" s="30" t="s">
        <v>54</v>
      </c>
      <c r="J174" s="58">
        <f>SUM(J173:J173)</f>
        <v>64800</v>
      </c>
      <c r="K174" s="39"/>
    </row>
    <row r="175" spans="2:11" s="5" customFormat="1" ht="12.75" customHeight="1">
      <c r="B175" s="57" t="s">
        <v>52</v>
      </c>
      <c r="C175" s="97" t="s">
        <v>202</v>
      </c>
      <c r="D175" s="100" t="s">
        <v>203</v>
      </c>
      <c r="E175" s="101"/>
      <c r="F175" s="106" t="s">
        <v>201</v>
      </c>
      <c r="G175" s="106" t="s">
        <v>96</v>
      </c>
      <c r="H175" s="109"/>
      <c r="I175" s="119" t="s">
        <v>140</v>
      </c>
      <c r="J175" s="120"/>
      <c r="K175" s="39"/>
    </row>
    <row r="176" spans="2:11" s="5" customFormat="1" ht="12.75" customHeight="1">
      <c r="B176" s="79">
        <v>18</v>
      </c>
      <c r="C176" s="98"/>
      <c r="D176" s="102"/>
      <c r="E176" s="103"/>
      <c r="F176" s="107"/>
      <c r="G176" s="107"/>
      <c r="H176" s="110"/>
      <c r="I176" s="68">
        <v>576000</v>
      </c>
      <c r="J176" s="78">
        <f t="shared" ref="J176:J177" si="8">I176</f>
        <v>576000</v>
      </c>
      <c r="K176" s="39"/>
    </row>
    <row r="177" spans="2:11" s="5" customFormat="1" ht="12.75" customHeight="1">
      <c r="B177" s="53">
        <v>19</v>
      </c>
      <c r="C177" s="98"/>
      <c r="D177" s="102"/>
      <c r="E177" s="103"/>
      <c r="F177" s="107"/>
      <c r="G177" s="107"/>
      <c r="H177" s="110"/>
      <c r="I177" s="43">
        <v>1965600</v>
      </c>
      <c r="J177" s="40">
        <f t="shared" si="8"/>
        <v>1965600</v>
      </c>
      <c r="K177" s="39"/>
    </row>
    <row r="178" spans="2:11" s="5" customFormat="1" ht="12.75" customHeight="1">
      <c r="B178" s="54" t="s">
        <v>53</v>
      </c>
      <c r="C178" s="99"/>
      <c r="D178" s="104"/>
      <c r="E178" s="105"/>
      <c r="F178" s="108"/>
      <c r="G178" s="108"/>
      <c r="H178" s="111"/>
      <c r="I178" s="30" t="s">
        <v>54</v>
      </c>
      <c r="J178" s="46">
        <f>SUM(J176:J177)</f>
        <v>2541600</v>
      </c>
      <c r="K178" s="39"/>
    </row>
    <row r="179" spans="2:11" s="5" customFormat="1" ht="12.75" customHeight="1">
      <c r="B179" s="57" t="s">
        <v>52</v>
      </c>
      <c r="C179" s="97" t="s">
        <v>121</v>
      </c>
      <c r="D179" s="100" t="s">
        <v>204</v>
      </c>
      <c r="E179" s="101"/>
      <c r="F179" s="106" t="s">
        <v>201</v>
      </c>
      <c r="G179" s="106" t="s">
        <v>96</v>
      </c>
      <c r="H179" s="109"/>
      <c r="I179" s="119" t="s">
        <v>107</v>
      </c>
      <c r="J179" s="120"/>
      <c r="K179" s="39"/>
    </row>
    <row r="180" spans="2:11" s="5" customFormat="1" ht="12.75" customHeight="1">
      <c r="B180" s="53">
        <v>1</v>
      </c>
      <c r="C180" s="98"/>
      <c r="D180" s="102"/>
      <c r="E180" s="103"/>
      <c r="F180" s="107"/>
      <c r="G180" s="107"/>
      <c r="H180" s="110"/>
      <c r="I180" s="43">
        <v>900000</v>
      </c>
      <c r="J180" s="56">
        <f>I180</f>
        <v>900000</v>
      </c>
      <c r="K180" s="39"/>
    </row>
    <row r="181" spans="2:11" s="5" customFormat="1" ht="12.75" customHeight="1">
      <c r="B181" s="54" t="s">
        <v>53</v>
      </c>
      <c r="C181" s="98"/>
      <c r="D181" s="102"/>
      <c r="E181" s="103"/>
      <c r="F181" s="107"/>
      <c r="G181" s="107"/>
      <c r="H181" s="110"/>
      <c r="I181" s="30" t="s">
        <v>54</v>
      </c>
      <c r="J181" s="58">
        <f>SUM(J180:J180)</f>
        <v>900000</v>
      </c>
      <c r="K181" s="39"/>
    </row>
    <row r="182" spans="2:11" s="5" customFormat="1" ht="12.75" customHeight="1">
      <c r="B182" s="57" t="s">
        <v>52</v>
      </c>
      <c r="C182" s="97" t="s">
        <v>205</v>
      </c>
      <c r="D182" s="100" t="s">
        <v>206</v>
      </c>
      <c r="E182" s="101"/>
      <c r="F182" s="106" t="s">
        <v>201</v>
      </c>
      <c r="G182" s="106" t="s">
        <v>96</v>
      </c>
      <c r="H182" s="109"/>
      <c r="I182" s="222" t="s">
        <v>107</v>
      </c>
      <c r="J182" s="120"/>
      <c r="K182" s="39"/>
    </row>
    <row r="183" spans="2:11" s="5" customFormat="1" ht="12.75" customHeight="1">
      <c r="B183" s="59">
        <v>8</v>
      </c>
      <c r="C183" s="98"/>
      <c r="D183" s="102"/>
      <c r="E183" s="103"/>
      <c r="F183" s="107"/>
      <c r="G183" s="107"/>
      <c r="H183" s="110"/>
      <c r="I183" s="41">
        <v>3808800</v>
      </c>
      <c r="J183" s="56">
        <f t="shared" ref="J183" si="9">I183</f>
        <v>3808800</v>
      </c>
      <c r="K183" s="39"/>
    </row>
    <row r="184" spans="2:11" s="5" customFormat="1" ht="12.75" customHeight="1">
      <c r="B184" s="54" t="s">
        <v>53</v>
      </c>
      <c r="C184" s="99"/>
      <c r="D184" s="104"/>
      <c r="E184" s="105"/>
      <c r="F184" s="107"/>
      <c r="G184" s="108"/>
      <c r="H184" s="111"/>
      <c r="I184" s="30" t="s">
        <v>54</v>
      </c>
      <c r="J184" s="58">
        <f>SUM(J183:J183)</f>
        <v>3808800</v>
      </c>
      <c r="K184" s="39"/>
    </row>
    <row r="185" spans="2:11" s="5" customFormat="1" ht="12.75" customHeight="1">
      <c r="B185" s="80" t="s">
        <v>52</v>
      </c>
      <c r="C185" s="97" t="s">
        <v>207</v>
      </c>
      <c r="D185" s="100" t="s">
        <v>208</v>
      </c>
      <c r="E185" s="101"/>
      <c r="F185" s="106" t="s">
        <v>201</v>
      </c>
      <c r="G185" s="106" t="s">
        <v>96</v>
      </c>
      <c r="H185" s="109"/>
      <c r="I185" s="222" t="s">
        <v>107</v>
      </c>
      <c r="J185" s="120"/>
      <c r="K185" s="39"/>
    </row>
    <row r="186" spans="2:11" s="5" customFormat="1" ht="12.75" customHeight="1">
      <c r="B186" s="81">
        <v>17</v>
      </c>
      <c r="C186" s="98"/>
      <c r="D186" s="102"/>
      <c r="E186" s="103"/>
      <c r="F186" s="107"/>
      <c r="G186" s="107"/>
      <c r="H186" s="110"/>
      <c r="I186" s="41">
        <v>4140000</v>
      </c>
      <c r="J186" s="78">
        <f t="shared" ref="J186" si="10">I186</f>
        <v>4140000</v>
      </c>
      <c r="K186" s="39"/>
    </row>
    <row r="187" spans="2:11" s="5" customFormat="1" ht="12.75" customHeight="1">
      <c r="B187" s="84" t="s">
        <v>53</v>
      </c>
      <c r="C187" s="99"/>
      <c r="D187" s="104"/>
      <c r="E187" s="105"/>
      <c r="F187" s="108"/>
      <c r="G187" s="108"/>
      <c r="H187" s="111"/>
      <c r="I187" s="30" t="s">
        <v>54</v>
      </c>
      <c r="J187" s="77">
        <f>SUM(J186:J186)</f>
        <v>4140000</v>
      </c>
      <c r="K187" s="39"/>
    </row>
    <row r="188" spans="2:11" s="5" customFormat="1" ht="11.25" customHeight="1">
      <c r="B188" s="80" t="s">
        <v>52</v>
      </c>
      <c r="C188" s="97" t="s">
        <v>209</v>
      </c>
      <c r="D188" s="100" t="s">
        <v>210</v>
      </c>
      <c r="E188" s="101"/>
      <c r="F188" s="106" t="s">
        <v>201</v>
      </c>
      <c r="G188" s="106" t="s">
        <v>96</v>
      </c>
      <c r="H188" s="109"/>
      <c r="I188" s="222" t="s">
        <v>107</v>
      </c>
      <c r="J188" s="120"/>
      <c r="K188" s="39"/>
    </row>
    <row r="189" spans="2:11" s="5" customFormat="1" ht="11.25" customHeight="1">
      <c r="B189" s="83">
        <v>14</v>
      </c>
      <c r="C189" s="98"/>
      <c r="D189" s="102"/>
      <c r="E189" s="103"/>
      <c r="F189" s="107"/>
      <c r="G189" s="107"/>
      <c r="H189" s="110"/>
      <c r="I189" s="227">
        <v>488947</v>
      </c>
      <c r="J189" s="78">
        <f>I189</f>
        <v>488947</v>
      </c>
      <c r="K189" s="39"/>
    </row>
    <row r="190" spans="2:11" s="5" customFormat="1" ht="11.25" customHeight="1">
      <c r="B190" s="83">
        <v>15</v>
      </c>
      <c r="C190" s="98"/>
      <c r="D190" s="102"/>
      <c r="E190" s="103"/>
      <c r="F190" s="107"/>
      <c r="G190" s="107"/>
      <c r="H190" s="110"/>
      <c r="I190" s="227">
        <v>30200</v>
      </c>
      <c r="J190" s="78">
        <f t="shared" ref="J190:J191" si="11">I190</f>
        <v>30200</v>
      </c>
      <c r="K190" s="39"/>
    </row>
    <row r="191" spans="2:11" s="5" customFormat="1" ht="11.25" customHeight="1">
      <c r="B191" s="83">
        <v>16</v>
      </c>
      <c r="C191" s="98"/>
      <c r="D191" s="102"/>
      <c r="E191" s="103"/>
      <c r="F191" s="107"/>
      <c r="G191" s="107"/>
      <c r="H191" s="110"/>
      <c r="I191" s="227">
        <v>215712</v>
      </c>
      <c r="J191" s="56">
        <f t="shared" si="11"/>
        <v>215712</v>
      </c>
      <c r="K191" s="39"/>
    </row>
    <row r="192" spans="2:11" s="5" customFormat="1" ht="11.25" customHeight="1">
      <c r="B192" s="54" t="s">
        <v>53</v>
      </c>
      <c r="C192" s="98"/>
      <c r="D192" s="102"/>
      <c r="E192" s="103"/>
      <c r="F192" s="107"/>
      <c r="G192" s="107"/>
      <c r="H192" s="110"/>
      <c r="I192" s="30" t="s">
        <v>54</v>
      </c>
      <c r="J192" s="58">
        <f>SUM(J189:J191)</f>
        <v>734859</v>
      </c>
      <c r="K192" s="39"/>
    </row>
    <row r="193" spans="2:11" s="5" customFormat="1" ht="12" customHeight="1">
      <c r="B193" s="57" t="s">
        <v>52</v>
      </c>
      <c r="C193" s="97" t="s">
        <v>211</v>
      </c>
      <c r="D193" s="100" t="s">
        <v>212</v>
      </c>
      <c r="E193" s="101"/>
      <c r="F193" s="106" t="s">
        <v>201</v>
      </c>
      <c r="G193" s="106" t="s">
        <v>96</v>
      </c>
      <c r="H193" s="109"/>
      <c r="I193" s="119" t="s">
        <v>107</v>
      </c>
      <c r="J193" s="120"/>
      <c r="K193" s="39"/>
    </row>
    <row r="194" spans="2:11" s="5" customFormat="1" ht="12" customHeight="1">
      <c r="B194" s="53">
        <v>2</v>
      </c>
      <c r="C194" s="98"/>
      <c r="D194" s="102"/>
      <c r="E194" s="103"/>
      <c r="F194" s="107"/>
      <c r="G194" s="107"/>
      <c r="H194" s="110"/>
      <c r="I194" s="43">
        <v>406800</v>
      </c>
      <c r="J194" s="227">
        <v>91800</v>
      </c>
      <c r="K194" s="39"/>
    </row>
    <row r="195" spans="2:11" s="5" customFormat="1" ht="12" customHeight="1">
      <c r="B195" s="53">
        <v>3</v>
      </c>
      <c r="C195" s="98"/>
      <c r="D195" s="102"/>
      <c r="E195" s="103"/>
      <c r="F195" s="107"/>
      <c r="G195" s="107"/>
      <c r="H195" s="110"/>
      <c r="I195" s="43">
        <v>4949400</v>
      </c>
      <c r="J195" s="227">
        <v>1545300</v>
      </c>
      <c r="K195" s="39"/>
    </row>
    <row r="196" spans="2:11" s="5" customFormat="1" ht="12" customHeight="1">
      <c r="B196" s="54" t="s">
        <v>53</v>
      </c>
      <c r="C196" s="98"/>
      <c r="D196" s="102"/>
      <c r="E196" s="103"/>
      <c r="F196" s="107"/>
      <c r="G196" s="107"/>
      <c r="H196" s="110"/>
      <c r="I196" s="30" t="s">
        <v>54</v>
      </c>
      <c r="J196" s="58">
        <f>SUM(J194:J195)</f>
        <v>1637100</v>
      </c>
      <c r="K196" s="39"/>
    </row>
    <row r="197" spans="2:11" s="5" customFormat="1" ht="12" customHeight="1">
      <c r="B197" s="57" t="s">
        <v>52</v>
      </c>
      <c r="C197" s="98"/>
      <c r="D197" s="102"/>
      <c r="E197" s="103"/>
      <c r="F197" s="107"/>
      <c r="G197" s="107"/>
      <c r="H197" s="110"/>
      <c r="I197" s="222" t="s">
        <v>140</v>
      </c>
      <c r="J197" s="120"/>
      <c r="K197" s="39"/>
    </row>
    <row r="198" spans="2:11" s="5" customFormat="1" ht="12" customHeight="1">
      <c r="B198" s="53">
        <v>6</v>
      </c>
      <c r="C198" s="98"/>
      <c r="D198" s="102"/>
      <c r="E198" s="103"/>
      <c r="F198" s="107"/>
      <c r="G198" s="107"/>
      <c r="H198" s="110"/>
      <c r="I198" s="85">
        <v>687000</v>
      </c>
      <c r="J198" s="227">
        <v>153000</v>
      </c>
      <c r="K198" s="39"/>
    </row>
    <row r="199" spans="2:11" s="5" customFormat="1" ht="12" customHeight="1">
      <c r="B199" s="54" t="s">
        <v>53</v>
      </c>
      <c r="C199" s="99"/>
      <c r="D199" s="104"/>
      <c r="E199" s="105"/>
      <c r="F199" s="108"/>
      <c r="G199" s="108"/>
      <c r="H199" s="111"/>
      <c r="I199" s="30" t="s">
        <v>54</v>
      </c>
      <c r="J199" s="58">
        <f>SUM(J198:J198)</f>
        <v>153000</v>
      </c>
      <c r="K199" s="39"/>
    </row>
    <row r="200" spans="2:11" s="5" customFormat="1" ht="11.25" customHeight="1">
      <c r="B200" s="80" t="s">
        <v>52</v>
      </c>
      <c r="C200" s="97" t="s">
        <v>213</v>
      </c>
      <c r="D200" s="100" t="s">
        <v>214</v>
      </c>
      <c r="E200" s="101"/>
      <c r="F200" s="106" t="s">
        <v>201</v>
      </c>
      <c r="G200" s="106" t="s">
        <v>96</v>
      </c>
      <c r="H200" s="109"/>
      <c r="I200" s="222" t="s">
        <v>139</v>
      </c>
      <c r="J200" s="120"/>
      <c r="K200" s="39"/>
    </row>
    <row r="201" spans="2:11" s="5" customFormat="1" ht="11.25" customHeight="1">
      <c r="B201" s="83">
        <v>11</v>
      </c>
      <c r="C201" s="98"/>
      <c r="D201" s="102"/>
      <c r="E201" s="103"/>
      <c r="F201" s="107"/>
      <c r="G201" s="107"/>
      <c r="H201" s="110"/>
      <c r="I201" s="227">
        <v>165000</v>
      </c>
      <c r="J201" s="78">
        <f>I201</f>
        <v>165000</v>
      </c>
      <c r="K201" s="39"/>
    </row>
    <row r="202" spans="2:11" s="5" customFormat="1" ht="11.25" customHeight="1">
      <c r="B202" s="83">
        <v>12</v>
      </c>
      <c r="C202" s="98"/>
      <c r="D202" s="102"/>
      <c r="E202" s="103"/>
      <c r="F202" s="107"/>
      <c r="G202" s="107"/>
      <c r="H202" s="110"/>
      <c r="I202" s="227">
        <v>330000</v>
      </c>
      <c r="J202" s="78">
        <f t="shared" ref="J202:J203" si="12">I202</f>
        <v>330000</v>
      </c>
      <c r="K202" s="39"/>
    </row>
    <row r="203" spans="2:11" s="5" customFormat="1" ht="11.25" customHeight="1">
      <c r="B203" s="83">
        <v>13</v>
      </c>
      <c r="C203" s="98"/>
      <c r="D203" s="102"/>
      <c r="E203" s="103"/>
      <c r="F203" s="107"/>
      <c r="G203" s="107"/>
      <c r="H203" s="110"/>
      <c r="I203" s="227">
        <v>2497500</v>
      </c>
      <c r="J203" s="78">
        <f t="shared" si="12"/>
        <v>2497500</v>
      </c>
      <c r="K203" s="39"/>
    </row>
    <row r="204" spans="2:11" s="5" customFormat="1" ht="11.25" customHeight="1">
      <c r="B204" s="84" t="s">
        <v>53</v>
      </c>
      <c r="C204" s="98"/>
      <c r="D204" s="102"/>
      <c r="E204" s="103"/>
      <c r="F204" s="107"/>
      <c r="G204" s="107"/>
      <c r="H204" s="110"/>
      <c r="I204" s="30" t="s">
        <v>54</v>
      </c>
      <c r="J204" s="77">
        <f>SUM(J201:J203)</f>
        <v>2992500</v>
      </c>
      <c r="K204" s="39"/>
    </row>
    <row r="205" spans="2:11" ht="13.5" customHeight="1">
      <c r="B205" s="95" t="s">
        <v>57</v>
      </c>
      <c r="C205" s="226"/>
      <c r="D205" s="226"/>
      <c r="E205" s="226"/>
      <c r="F205" s="226"/>
      <c r="G205" s="226"/>
      <c r="H205" s="226"/>
      <c r="I205" s="226"/>
      <c r="J205" s="96"/>
    </row>
    <row r="206" spans="2:11" ht="22.5" customHeight="1">
      <c r="B206" s="62" t="s">
        <v>83</v>
      </c>
      <c r="C206" s="62" t="s">
        <v>45</v>
      </c>
      <c r="D206" s="117" t="s">
        <v>58</v>
      </c>
      <c r="E206" s="140"/>
      <c r="F206" s="118"/>
      <c r="G206" s="117" t="s">
        <v>73</v>
      </c>
      <c r="H206" s="118"/>
      <c r="I206" s="62" t="s">
        <v>60</v>
      </c>
      <c r="J206" s="61" t="s">
        <v>59</v>
      </c>
    </row>
    <row r="207" spans="2:11" s="15" customFormat="1" ht="26.25" customHeight="1">
      <c r="B207" s="53">
        <v>10</v>
      </c>
      <c r="C207" s="83" t="s">
        <v>200</v>
      </c>
      <c r="D207" s="124" t="s">
        <v>224</v>
      </c>
      <c r="E207" s="125"/>
      <c r="F207" s="126"/>
      <c r="G207" s="95" t="s">
        <v>222</v>
      </c>
      <c r="H207" s="96"/>
      <c r="I207" s="81" t="s">
        <v>221</v>
      </c>
      <c r="J207" s="85" t="s">
        <v>223</v>
      </c>
    </row>
    <row r="208" spans="2:11" s="15" customFormat="1" ht="26.25" customHeight="1">
      <c r="B208" s="83" t="s">
        <v>225</v>
      </c>
      <c r="C208" s="83" t="s">
        <v>202</v>
      </c>
      <c r="D208" s="124" t="s">
        <v>230</v>
      </c>
      <c r="E208" s="125"/>
      <c r="F208" s="126"/>
      <c r="G208" s="95" t="s">
        <v>227</v>
      </c>
      <c r="H208" s="96"/>
      <c r="I208" s="81" t="s">
        <v>226</v>
      </c>
      <c r="J208" s="85" t="s">
        <v>228</v>
      </c>
    </row>
    <row r="209" spans="2:11" s="15" customFormat="1" ht="26.25" customHeight="1">
      <c r="B209" s="53">
        <v>1</v>
      </c>
      <c r="C209" s="53" t="s">
        <v>121</v>
      </c>
      <c r="D209" s="124" t="s">
        <v>229</v>
      </c>
      <c r="E209" s="125"/>
      <c r="F209" s="126"/>
      <c r="G209" s="95" t="s">
        <v>142</v>
      </c>
      <c r="H209" s="96"/>
      <c r="I209" s="59" t="s">
        <v>141</v>
      </c>
      <c r="J209" s="55" t="s">
        <v>143</v>
      </c>
    </row>
    <row r="210" spans="2:11" s="15" customFormat="1" ht="26.25" customHeight="1">
      <c r="B210" s="53">
        <v>8</v>
      </c>
      <c r="C210" s="83" t="s">
        <v>205</v>
      </c>
      <c r="D210" s="124" t="s">
        <v>234</v>
      </c>
      <c r="E210" s="125"/>
      <c r="F210" s="126"/>
      <c r="G210" s="95" t="s">
        <v>231</v>
      </c>
      <c r="H210" s="96"/>
      <c r="I210" s="81" t="s">
        <v>232</v>
      </c>
      <c r="J210" s="85" t="s">
        <v>233</v>
      </c>
    </row>
    <row r="211" spans="2:11" s="15" customFormat="1" ht="26.25" customHeight="1">
      <c r="B211" s="83">
        <v>17</v>
      </c>
      <c r="C211" s="83" t="s">
        <v>207</v>
      </c>
      <c r="D211" s="124" t="s">
        <v>238</v>
      </c>
      <c r="E211" s="125"/>
      <c r="F211" s="126"/>
      <c r="G211" s="95" t="s">
        <v>236</v>
      </c>
      <c r="H211" s="96"/>
      <c r="I211" s="81" t="s">
        <v>235</v>
      </c>
      <c r="J211" s="85" t="s">
        <v>237</v>
      </c>
    </row>
    <row r="212" spans="2:11" s="15" customFormat="1" ht="26.25" customHeight="1">
      <c r="B212" s="83" t="s">
        <v>239</v>
      </c>
      <c r="C212" s="83" t="s">
        <v>209</v>
      </c>
      <c r="D212" s="124" t="s">
        <v>243</v>
      </c>
      <c r="E212" s="125"/>
      <c r="F212" s="126"/>
      <c r="G212" s="95" t="s">
        <v>240</v>
      </c>
      <c r="H212" s="96"/>
      <c r="I212" s="81" t="s">
        <v>241</v>
      </c>
      <c r="J212" s="85" t="s">
        <v>242</v>
      </c>
    </row>
    <row r="213" spans="2:11" s="15" customFormat="1" ht="26.25" customHeight="1">
      <c r="B213" s="83" t="s">
        <v>244</v>
      </c>
      <c r="C213" s="83" t="s">
        <v>211</v>
      </c>
      <c r="D213" s="124" t="s">
        <v>248</v>
      </c>
      <c r="E213" s="125"/>
      <c r="F213" s="126"/>
      <c r="G213" s="95" t="s">
        <v>246</v>
      </c>
      <c r="H213" s="96"/>
      <c r="I213" s="81" t="s">
        <v>245</v>
      </c>
      <c r="J213" s="85" t="s">
        <v>247</v>
      </c>
    </row>
    <row r="214" spans="2:11" s="15" customFormat="1" ht="26.25" customHeight="1">
      <c r="B214" s="83" t="s">
        <v>220</v>
      </c>
      <c r="C214" s="83" t="s">
        <v>218</v>
      </c>
      <c r="D214" s="124" t="s">
        <v>219</v>
      </c>
      <c r="E214" s="125"/>
      <c r="F214" s="126"/>
      <c r="G214" s="95" t="s">
        <v>216</v>
      </c>
      <c r="H214" s="96"/>
      <c r="I214" s="81" t="s">
        <v>215</v>
      </c>
      <c r="J214" s="85" t="s">
        <v>217</v>
      </c>
    </row>
    <row r="215" spans="2:11" ht="17.25" customHeight="1">
      <c r="B215" s="158"/>
      <c r="C215" s="159"/>
      <c r="D215" s="159"/>
      <c r="E215" s="159"/>
      <c r="F215" s="159"/>
      <c r="G215" s="159"/>
      <c r="H215" s="159"/>
      <c r="I215" s="159"/>
      <c r="J215" s="160"/>
      <c r="K215" s="1"/>
    </row>
    <row r="216" spans="2:11" ht="31.5" customHeight="1">
      <c r="B216" s="131" t="s">
        <v>35</v>
      </c>
      <c r="C216" s="132"/>
      <c r="D216" s="133"/>
      <c r="E216" s="134" t="s">
        <v>249</v>
      </c>
      <c r="F216" s="135"/>
      <c r="G216" s="135"/>
      <c r="H216" s="135"/>
      <c r="I216" s="135"/>
      <c r="J216" s="136"/>
      <c r="K216" s="1"/>
    </row>
    <row r="217" spans="2:11" ht="17.25" customHeight="1">
      <c r="B217" s="137"/>
      <c r="C217" s="138"/>
      <c r="D217" s="138"/>
      <c r="E217" s="138"/>
      <c r="F217" s="138"/>
      <c r="G217" s="138"/>
      <c r="H217" s="138"/>
      <c r="I217" s="138"/>
      <c r="J217" s="139"/>
      <c r="K217" s="1"/>
    </row>
    <row r="218" spans="2:11" ht="42" customHeight="1">
      <c r="B218" s="134" t="s">
        <v>61</v>
      </c>
      <c r="C218" s="135"/>
      <c r="D218" s="135"/>
      <c r="E218" s="117"/>
      <c r="F218" s="140"/>
      <c r="G218" s="140"/>
      <c r="H218" s="140"/>
      <c r="I218" s="140"/>
      <c r="J218" s="118"/>
      <c r="K218" s="1"/>
    </row>
    <row r="219" spans="2:11" ht="15.75" customHeight="1">
      <c r="B219" s="155"/>
      <c r="C219" s="156"/>
      <c r="D219" s="156"/>
      <c r="E219" s="156"/>
      <c r="F219" s="156"/>
      <c r="G219" s="156"/>
      <c r="H219" s="156"/>
      <c r="I219" s="156"/>
      <c r="J219" s="157"/>
      <c r="K219" s="1"/>
    </row>
    <row r="220" spans="2:11" ht="53.25" customHeight="1">
      <c r="B220" s="134" t="s">
        <v>62</v>
      </c>
      <c r="C220" s="135"/>
      <c r="D220" s="136"/>
      <c r="E220" s="117"/>
      <c r="F220" s="140"/>
      <c r="G220" s="140"/>
      <c r="H220" s="140"/>
      <c r="I220" s="140"/>
      <c r="J220" s="118"/>
      <c r="K220" s="1"/>
    </row>
    <row r="221" spans="2:11" ht="14.25" customHeight="1">
      <c r="B221" s="155"/>
      <c r="C221" s="156"/>
      <c r="D221" s="156"/>
      <c r="E221" s="156"/>
      <c r="F221" s="156"/>
      <c r="G221" s="156"/>
      <c r="H221" s="156"/>
      <c r="I221" s="156"/>
      <c r="J221" s="157"/>
      <c r="K221" s="1"/>
    </row>
    <row r="222" spans="2:11" ht="37.5" customHeight="1">
      <c r="B222" s="134" t="s">
        <v>63</v>
      </c>
      <c r="C222" s="135"/>
      <c r="D222" s="136"/>
      <c r="E222" s="117"/>
      <c r="F222" s="140"/>
      <c r="G222" s="140"/>
      <c r="H222" s="140"/>
      <c r="I222" s="140"/>
      <c r="J222" s="118"/>
      <c r="K222" s="1"/>
    </row>
    <row r="223" spans="2:11" ht="15.75" customHeight="1">
      <c r="B223" s="141"/>
      <c r="C223" s="142"/>
      <c r="D223" s="142"/>
      <c r="E223" s="142"/>
      <c r="F223" s="142"/>
      <c r="G223" s="142"/>
      <c r="H223" s="142"/>
      <c r="I223" s="142"/>
      <c r="J223" s="143"/>
      <c r="K223" s="1"/>
    </row>
    <row r="224" spans="2:11" ht="15.75" customHeight="1">
      <c r="B224" s="134" t="s">
        <v>64</v>
      </c>
      <c r="C224" s="135"/>
      <c r="D224" s="135"/>
      <c r="E224" s="135"/>
      <c r="F224" s="135"/>
      <c r="G224" s="135"/>
      <c r="H224" s="135"/>
      <c r="I224" s="135"/>
      <c r="J224" s="136"/>
      <c r="K224" s="1"/>
    </row>
    <row r="225" spans="2:11" ht="15.75" customHeight="1">
      <c r="B225" s="121"/>
      <c r="C225" s="122"/>
      <c r="D225" s="122"/>
      <c r="E225" s="122"/>
      <c r="F225" s="122"/>
      <c r="G225" s="122"/>
      <c r="H225" s="122"/>
      <c r="I225" s="122"/>
      <c r="J225" s="123"/>
      <c r="K225" s="1"/>
    </row>
    <row r="226" spans="2:11" ht="15.75" customHeight="1">
      <c r="B226" s="127" t="s">
        <v>65</v>
      </c>
      <c r="C226" s="128"/>
      <c r="D226" s="128"/>
      <c r="E226" s="128"/>
      <c r="F226" s="128"/>
      <c r="G226" s="128"/>
      <c r="H226" s="128"/>
      <c r="I226" s="128"/>
      <c r="J226" s="129"/>
      <c r="K226" s="1"/>
    </row>
    <row r="227" spans="2:11" ht="15.75" customHeight="1">
      <c r="B227" s="149" t="s">
        <v>66</v>
      </c>
      <c r="C227" s="150"/>
      <c r="D227" s="151"/>
      <c r="E227" s="149" t="s">
        <v>68</v>
      </c>
      <c r="F227" s="150"/>
      <c r="G227" s="151"/>
      <c r="H227" s="149" t="s">
        <v>69</v>
      </c>
      <c r="I227" s="151"/>
      <c r="J227" s="44"/>
      <c r="K227" s="1"/>
    </row>
    <row r="228" spans="2:11" ht="15.75" customHeight="1">
      <c r="B228" s="149" t="s">
        <v>67</v>
      </c>
      <c r="C228" s="150"/>
      <c r="D228" s="151"/>
      <c r="E228" s="149">
        <v>10596152</v>
      </c>
      <c r="F228" s="150"/>
      <c r="G228" s="151"/>
      <c r="H228" s="152" t="s">
        <v>70</v>
      </c>
      <c r="I228" s="151"/>
      <c r="J228" s="44"/>
      <c r="K228" s="1"/>
    </row>
    <row r="229" spans="2:11" ht="12.75" customHeight="1">
      <c r="B229" s="153" t="s">
        <v>71</v>
      </c>
      <c r="C229" s="153"/>
      <c r="D229" s="153"/>
      <c r="F229" s="1"/>
      <c r="G229" s="1"/>
      <c r="K229" s="1"/>
    </row>
    <row r="230" spans="2:11" ht="11.25" customHeight="1">
      <c r="B230" s="154"/>
      <c r="C230" s="154"/>
      <c r="D230" s="154"/>
      <c r="F230" s="1"/>
      <c r="G230" s="1"/>
      <c r="K230" s="1"/>
    </row>
    <row r="231" spans="2:11" ht="11.25" customHeight="1">
      <c r="B231" s="49"/>
      <c r="C231" s="49"/>
      <c r="D231" s="49"/>
      <c r="F231" s="1"/>
      <c r="G231" s="1"/>
      <c r="K231" s="1"/>
    </row>
    <row r="232" spans="2:11" ht="11.25" customHeight="1">
      <c r="B232" s="49"/>
      <c r="C232" s="49"/>
      <c r="D232" s="49"/>
      <c r="F232" s="1"/>
      <c r="G232" s="1"/>
      <c r="K232" s="1"/>
    </row>
    <row r="233" spans="2:11" ht="11.25" customHeight="1">
      <c r="B233" s="49"/>
      <c r="C233" s="49"/>
      <c r="D233" s="49"/>
      <c r="F233" s="1"/>
      <c r="G233" s="1"/>
      <c r="K233" s="1"/>
    </row>
    <row r="234" spans="2:11" ht="11.25" customHeight="1">
      <c r="B234" s="45"/>
      <c r="C234" s="45"/>
      <c r="D234" s="45"/>
      <c r="F234" s="1"/>
      <c r="G234" s="1"/>
      <c r="K234" s="1"/>
    </row>
    <row r="235" spans="2:11" ht="11.25" customHeight="1">
      <c r="B235" s="45"/>
      <c r="C235" s="45"/>
      <c r="D235" s="45"/>
      <c r="F235" s="1"/>
      <c r="G235" s="1"/>
      <c r="K235" s="1"/>
    </row>
    <row r="236" spans="2:11" ht="11.25" customHeight="1">
      <c r="B236" s="60"/>
      <c r="C236" s="60"/>
      <c r="D236" s="60"/>
      <c r="F236" s="1"/>
      <c r="G236" s="1"/>
      <c r="K236" s="1"/>
    </row>
    <row r="237" spans="2:11" ht="11.25" customHeight="1">
      <c r="B237" s="60"/>
      <c r="C237" s="60"/>
      <c r="D237" s="60"/>
      <c r="F237" s="1"/>
      <c r="G237" s="1"/>
      <c r="K237" s="1"/>
    </row>
    <row r="238" spans="2:11" ht="11.25" customHeight="1">
      <c r="B238" s="82"/>
      <c r="C238" s="82"/>
      <c r="D238" s="82"/>
      <c r="F238" s="1"/>
      <c r="G238" s="1"/>
      <c r="K238" s="1"/>
    </row>
    <row r="239" spans="2:11" ht="11.25" customHeight="1">
      <c r="B239" s="45"/>
      <c r="C239" s="45"/>
      <c r="D239" s="45"/>
    </row>
    <row r="240" spans="2:11" ht="11.25" customHeight="1">
      <c r="B240" s="49"/>
      <c r="C240" s="49"/>
      <c r="D240" s="49"/>
    </row>
    <row r="241" spans="2:11" ht="11.25" customHeight="1">
      <c r="B241" s="49"/>
      <c r="C241" s="49"/>
      <c r="D241" s="49"/>
    </row>
    <row r="242" spans="2:11" ht="11.25" customHeight="1">
      <c r="B242" s="45"/>
      <c r="C242" s="45"/>
      <c r="D242" s="45"/>
    </row>
    <row r="243" spans="2:11" ht="11.25" customHeight="1">
      <c r="B243" s="45"/>
      <c r="C243" s="45"/>
      <c r="D243" s="45"/>
    </row>
    <row r="244" spans="2:11" ht="18" customHeight="1">
      <c r="B244" s="148" t="s">
        <v>79</v>
      </c>
      <c r="C244" s="148"/>
      <c r="D244" s="148"/>
      <c r="E244" s="148"/>
      <c r="F244" s="148"/>
      <c r="G244" s="148"/>
      <c r="H244" s="148"/>
      <c r="I244" s="148"/>
      <c r="J244" s="148"/>
    </row>
    <row r="245" spans="2:11" ht="12.75" customHeight="1">
      <c r="B245" s="148" t="s">
        <v>80</v>
      </c>
      <c r="C245" s="148"/>
      <c r="D245" s="148"/>
      <c r="E245" s="148"/>
      <c r="F245" s="148"/>
      <c r="G245" s="148"/>
      <c r="H245" s="148"/>
      <c r="I245" s="148"/>
      <c r="J245" s="148"/>
    </row>
    <row r="246" spans="2:11" ht="12.75" customHeight="1">
      <c r="B246" s="148" t="s">
        <v>74</v>
      </c>
      <c r="C246" s="148"/>
      <c r="D246" s="148"/>
      <c r="E246" s="148"/>
      <c r="F246" s="148"/>
      <c r="G246" s="148"/>
      <c r="H246" s="148"/>
      <c r="I246" s="148"/>
      <c r="J246" s="148"/>
    </row>
    <row r="247" spans="2:11" ht="12.75" customHeight="1">
      <c r="B247" s="148" t="s">
        <v>75</v>
      </c>
      <c r="C247" s="148"/>
      <c r="D247" s="148"/>
      <c r="E247" s="148"/>
      <c r="F247" s="148"/>
      <c r="G247" s="148"/>
      <c r="H247" s="148"/>
      <c r="I247" s="148"/>
      <c r="J247" s="148"/>
    </row>
    <row r="248" spans="2:11" ht="12.75" customHeight="1">
      <c r="B248" s="148" t="s">
        <v>76</v>
      </c>
      <c r="C248" s="148"/>
      <c r="D248" s="148"/>
      <c r="E248" s="148"/>
      <c r="F248" s="148"/>
      <c r="G248" s="148"/>
      <c r="H248" s="148"/>
      <c r="I248" s="148"/>
      <c r="J248" s="148"/>
    </row>
    <row r="249" spans="2:11" ht="12.75" customHeight="1">
      <c r="B249" s="148" t="s">
        <v>77</v>
      </c>
      <c r="C249" s="148"/>
      <c r="D249" s="148"/>
      <c r="E249" s="148"/>
      <c r="F249" s="148"/>
      <c r="G249" s="148"/>
      <c r="H249" s="148"/>
      <c r="I249" s="148"/>
      <c r="J249" s="148"/>
    </row>
    <row r="250" spans="2:11" ht="12.75" customHeight="1">
      <c r="B250" s="148" t="s">
        <v>81</v>
      </c>
      <c r="C250" s="148"/>
      <c r="D250" s="148"/>
      <c r="E250" s="148"/>
      <c r="F250" s="148"/>
      <c r="G250" s="148"/>
      <c r="H250" s="148"/>
      <c r="I250" s="148"/>
      <c r="J250" s="148"/>
    </row>
    <row r="251" spans="2:11" ht="12.75" customHeight="1">
      <c r="B251" s="148" t="s">
        <v>78</v>
      </c>
      <c r="C251" s="148"/>
      <c r="D251" s="148"/>
      <c r="E251" s="148"/>
      <c r="F251" s="148"/>
      <c r="G251" s="148"/>
      <c r="H251" s="148"/>
      <c r="I251" s="148"/>
      <c r="J251" s="148"/>
    </row>
    <row r="252" spans="2:11" s="37" customFormat="1" ht="12.75" customHeight="1">
      <c r="F252" s="38"/>
      <c r="G252" s="38"/>
      <c r="K252" s="38"/>
    </row>
    <row r="253" spans="2:11" s="37" customFormat="1">
      <c r="F253" s="38"/>
      <c r="G253" s="38"/>
      <c r="K253" s="38"/>
    </row>
    <row r="254" spans="2:11" s="37" customFormat="1">
      <c r="F254" s="38"/>
      <c r="G254" s="38"/>
      <c r="K254" s="38"/>
    </row>
    <row r="255" spans="2:11" s="37" customFormat="1">
      <c r="F255" s="38"/>
      <c r="G255" s="38"/>
      <c r="K255" s="38"/>
    </row>
    <row r="256" spans="2:11" s="37" customFormat="1">
      <c r="F256" s="38"/>
      <c r="G256" s="38"/>
      <c r="K256" s="38"/>
    </row>
    <row r="257" spans="6:11" s="37" customFormat="1">
      <c r="F257" s="38"/>
      <c r="G257" s="38"/>
      <c r="K257" s="38"/>
    </row>
    <row r="258" spans="6:11" s="37" customFormat="1">
      <c r="F258" s="38"/>
      <c r="G258" s="38"/>
      <c r="K258" s="38"/>
    </row>
    <row r="259" spans="6:11" s="37" customFormat="1">
      <c r="F259" s="38"/>
      <c r="G259" s="38"/>
      <c r="K259" s="38"/>
    </row>
    <row r="260" spans="6:11" s="37" customFormat="1">
      <c r="F260" s="38"/>
      <c r="G260" s="38"/>
      <c r="K260" s="38"/>
    </row>
    <row r="261" spans="6:11" s="37" customFormat="1">
      <c r="F261" s="38"/>
      <c r="G261" s="38"/>
      <c r="K261" s="38"/>
    </row>
    <row r="262" spans="6:11" s="37" customFormat="1">
      <c r="F262" s="38"/>
      <c r="G262" s="38"/>
      <c r="K262" s="38"/>
    </row>
    <row r="263" spans="6:11" s="37" customFormat="1">
      <c r="F263" s="38"/>
      <c r="G263" s="38"/>
      <c r="K263" s="38"/>
    </row>
    <row r="264" spans="6:11" s="37" customFormat="1">
      <c r="F264" s="38"/>
      <c r="G264" s="38"/>
      <c r="K264" s="38"/>
    </row>
    <row r="265" spans="6:11" s="37" customFormat="1">
      <c r="F265" s="38"/>
      <c r="G265" s="38"/>
      <c r="K265" s="38"/>
    </row>
    <row r="266" spans="6:11" s="37" customFormat="1">
      <c r="F266" s="38"/>
      <c r="G266" s="38"/>
      <c r="K266" s="38"/>
    </row>
    <row r="267" spans="6:11" s="37" customFormat="1">
      <c r="F267" s="38"/>
      <c r="G267" s="38"/>
      <c r="K267" s="38"/>
    </row>
    <row r="268" spans="6:11" s="37" customFormat="1">
      <c r="F268" s="38"/>
      <c r="G268" s="38"/>
      <c r="K268" s="38"/>
    </row>
    <row r="269" spans="6:11" s="37" customFormat="1">
      <c r="F269" s="38"/>
      <c r="G269" s="38"/>
      <c r="K269" s="38"/>
    </row>
    <row r="270" spans="6:11" s="37" customFormat="1">
      <c r="F270" s="38"/>
      <c r="G270" s="38"/>
      <c r="K270" s="38"/>
    </row>
    <row r="271" spans="6:11" s="37" customFormat="1">
      <c r="F271" s="38"/>
      <c r="G271" s="38"/>
      <c r="K271" s="38"/>
    </row>
    <row r="272" spans="6:11" s="37" customFormat="1">
      <c r="F272" s="38"/>
      <c r="G272" s="38"/>
      <c r="K272" s="38"/>
    </row>
    <row r="273" spans="6:11" s="37" customFormat="1">
      <c r="F273" s="38"/>
      <c r="G273" s="38"/>
      <c r="K273" s="38"/>
    </row>
    <row r="274" spans="6:11" s="37" customFormat="1">
      <c r="F274" s="38"/>
      <c r="G274" s="38"/>
      <c r="K274" s="38"/>
    </row>
    <row r="275" spans="6:11" s="37" customFormat="1">
      <c r="F275" s="38"/>
      <c r="G275" s="38"/>
      <c r="K275" s="38"/>
    </row>
    <row r="276" spans="6:11" s="37" customFormat="1">
      <c r="F276" s="38"/>
      <c r="G276" s="38"/>
      <c r="K276" s="38"/>
    </row>
    <row r="277" spans="6:11" s="37" customFormat="1">
      <c r="F277" s="38"/>
      <c r="G277" s="38"/>
      <c r="K277" s="38"/>
    </row>
    <row r="278" spans="6:11" s="37" customFormat="1">
      <c r="F278" s="38"/>
      <c r="G278" s="38"/>
      <c r="K278" s="38"/>
    </row>
    <row r="279" spans="6:11" s="37" customFormat="1">
      <c r="F279" s="38"/>
      <c r="G279" s="38"/>
      <c r="K279" s="38"/>
    </row>
    <row r="280" spans="6:11" s="37" customFormat="1">
      <c r="F280" s="38"/>
      <c r="G280" s="38"/>
      <c r="K280" s="38"/>
    </row>
    <row r="281" spans="6:11" s="37" customFormat="1">
      <c r="F281" s="38"/>
      <c r="G281" s="38"/>
      <c r="K281" s="38"/>
    </row>
    <row r="282" spans="6:11" s="37" customFormat="1">
      <c r="F282" s="38"/>
      <c r="G282" s="38"/>
      <c r="K282" s="38"/>
    </row>
    <row r="283" spans="6:11" s="37" customFormat="1">
      <c r="F283" s="38"/>
      <c r="G283" s="38"/>
      <c r="K283" s="38"/>
    </row>
    <row r="284" spans="6:11" s="37" customFormat="1">
      <c r="F284" s="38"/>
      <c r="G284" s="38"/>
      <c r="K284" s="38"/>
    </row>
    <row r="285" spans="6:11" s="37" customFormat="1">
      <c r="F285" s="38"/>
      <c r="G285" s="38"/>
      <c r="K285" s="38"/>
    </row>
    <row r="286" spans="6:11" s="37" customFormat="1">
      <c r="F286" s="38"/>
      <c r="G286" s="38"/>
      <c r="K286" s="38"/>
    </row>
    <row r="287" spans="6:11" s="37" customFormat="1">
      <c r="F287" s="38"/>
      <c r="G287" s="38"/>
      <c r="K287" s="38"/>
    </row>
    <row r="288" spans="6:11" s="37" customFormat="1">
      <c r="F288" s="38"/>
      <c r="G288" s="38"/>
      <c r="K288" s="38"/>
    </row>
    <row r="289" spans="6:11" s="37" customFormat="1">
      <c r="F289" s="38"/>
      <c r="G289" s="38"/>
      <c r="K289" s="38"/>
    </row>
    <row r="290" spans="6:11" s="37" customFormat="1">
      <c r="F290" s="38"/>
      <c r="G290" s="38"/>
      <c r="K290" s="38"/>
    </row>
    <row r="291" spans="6:11" s="37" customFormat="1">
      <c r="F291" s="38"/>
      <c r="G291" s="38"/>
      <c r="K291" s="38"/>
    </row>
    <row r="292" spans="6:11" s="37" customFormat="1">
      <c r="F292" s="38"/>
      <c r="G292" s="38"/>
      <c r="K292" s="38"/>
    </row>
    <row r="293" spans="6:11" s="37" customFormat="1">
      <c r="F293" s="38"/>
      <c r="G293" s="38"/>
      <c r="K293" s="38"/>
    </row>
    <row r="294" spans="6:11" s="37" customFormat="1">
      <c r="F294" s="38"/>
      <c r="G294" s="38"/>
      <c r="K294" s="38"/>
    </row>
    <row r="295" spans="6:11" s="37" customFormat="1">
      <c r="F295" s="38"/>
      <c r="G295" s="38"/>
      <c r="K295" s="38"/>
    </row>
    <row r="296" spans="6:11" s="37" customFormat="1">
      <c r="F296" s="38"/>
      <c r="G296" s="38"/>
      <c r="K296" s="38"/>
    </row>
    <row r="297" spans="6:11" s="37" customFormat="1">
      <c r="F297" s="38"/>
      <c r="G297" s="38"/>
      <c r="K297" s="38"/>
    </row>
    <row r="298" spans="6:11" s="37" customFormat="1">
      <c r="F298" s="38"/>
      <c r="G298" s="38"/>
      <c r="K298" s="38"/>
    </row>
    <row r="299" spans="6:11" s="37" customFormat="1">
      <c r="F299" s="38"/>
      <c r="G299" s="38"/>
      <c r="K299" s="38"/>
    </row>
    <row r="300" spans="6:11" s="37" customFormat="1">
      <c r="F300" s="38"/>
      <c r="G300" s="38"/>
      <c r="K300" s="38"/>
    </row>
    <row r="301" spans="6:11" s="37" customFormat="1">
      <c r="F301" s="38"/>
      <c r="G301" s="38"/>
      <c r="K301" s="38"/>
    </row>
    <row r="302" spans="6:11" s="37" customFormat="1">
      <c r="F302" s="38"/>
      <c r="G302" s="38"/>
      <c r="K302" s="38"/>
    </row>
    <row r="303" spans="6:11" s="37" customFormat="1">
      <c r="F303" s="38"/>
      <c r="G303" s="38"/>
      <c r="K303" s="38"/>
    </row>
    <row r="304" spans="6:11" s="37" customFormat="1">
      <c r="F304" s="38"/>
      <c r="G304" s="38"/>
      <c r="K304" s="38"/>
    </row>
    <row r="305" spans="6:11" s="37" customFormat="1">
      <c r="F305" s="38"/>
      <c r="G305" s="38"/>
      <c r="K305" s="38"/>
    </row>
    <row r="306" spans="6:11" s="37" customFormat="1">
      <c r="F306" s="38"/>
      <c r="G306" s="38"/>
      <c r="K306" s="38"/>
    </row>
    <row r="307" spans="6:11" s="37" customFormat="1">
      <c r="F307" s="38"/>
      <c r="G307" s="38"/>
      <c r="K307" s="38"/>
    </row>
    <row r="308" spans="6:11" s="37" customFormat="1">
      <c r="F308" s="38"/>
      <c r="G308" s="38"/>
      <c r="K308" s="38"/>
    </row>
    <row r="309" spans="6:11" s="37" customFormat="1">
      <c r="F309" s="38"/>
      <c r="G309" s="38"/>
      <c r="K309" s="38"/>
    </row>
    <row r="310" spans="6:11" s="37" customFormat="1">
      <c r="F310" s="38"/>
      <c r="G310" s="38"/>
      <c r="K310" s="38"/>
    </row>
    <row r="311" spans="6:11" s="37" customFormat="1">
      <c r="F311" s="38"/>
      <c r="G311" s="38"/>
      <c r="K311" s="38"/>
    </row>
    <row r="312" spans="6:11" s="37" customFormat="1">
      <c r="F312" s="38"/>
      <c r="G312" s="38"/>
      <c r="K312" s="38"/>
    </row>
    <row r="313" spans="6:11" s="37" customFormat="1">
      <c r="F313" s="38"/>
      <c r="G313" s="38"/>
      <c r="K313" s="38"/>
    </row>
    <row r="314" spans="6:11" s="37" customFormat="1">
      <c r="F314" s="38"/>
      <c r="G314" s="38"/>
      <c r="K314" s="38"/>
    </row>
    <row r="315" spans="6:11" s="37" customFormat="1">
      <c r="F315" s="38"/>
      <c r="G315" s="38"/>
      <c r="K315" s="38"/>
    </row>
    <row r="316" spans="6:11" s="37" customFormat="1">
      <c r="F316" s="38"/>
      <c r="G316" s="38"/>
      <c r="K316" s="38"/>
    </row>
    <row r="317" spans="6:11" s="37" customFormat="1">
      <c r="F317" s="38"/>
      <c r="G317" s="38"/>
      <c r="K317" s="38"/>
    </row>
    <row r="318" spans="6:11" s="37" customFormat="1">
      <c r="F318" s="38"/>
      <c r="G318" s="38"/>
      <c r="K318" s="38"/>
    </row>
    <row r="319" spans="6:11" s="37" customFormat="1">
      <c r="F319" s="38"/>
      <c r="G319" s="38"/>
      <c r="K319" s="38"/>
    </row>
    <row r="320" spans="6:11" s="37" customFormat="1">
      <c r="F320" s="38"/>
      <c r="G320" s="38"/>
      <c r="K320" s="38"/>
    </row>
    <row r="321" spans="6:11" s="37" customFormat="1">
      <c r="F321" s="38"/>
      <c r="G321" s="38"/>
      <c r="K321" s="38"/>
    </row>
    <row r="322" spans="6:11" s="37" customFormat="1">
      <c r="F322" s="38"/>
      <c r="G322" s="38"/>
      <c r="K322" s="38"/>
    </row>
    <row r="323" spans="6:11" s="37" customFormat="1">
      <c r="F323" s="38"/>
      <c r="G323" s="38"/>
      <c r="K323" s="38"/>
    </row>
    <row r="324" spans="6:11" s="37" customFormat="1">
      <c r="F324" s="38"/>
      <c r="G324" s="38"/>
      <c r="K324" s="38"/>
    </row>
    <row r="325" spans="6:11" s="37" customFormat="1">
      <c r="F325" s="38"/>
      <c r="G325" s="38"/>
      <c r="K325" s="38"/>
    </row>
    <row r="326" spans="6:11" s="37" customFormat="1">
      <c r="F326" s="38"/>
      <c r="G326" s="38"/>
      <c r="K326" s="38"/>
    </row>
    <row r="327" spans="6:11" s="37" customFormat="1">
      <c r="F327" s="38"/>
      <c r="G327" s="38"/>
      <c r="K327" s="38"/>
    </row>
    <row r="328" spans="6:11" s="37" customFormat="1">
      <c r="F328" s="38"/>
      <c r="G328" s="38"/>
      <c r="K328" s="38"/>
    </row>
    <row r="329" spans="6:11" s="37" customFormat="1">
      <c r="F329" s="38"/>
      <c r="G329" s="38"/>
      <c r="K329" s="38"/>
    </row>
    <row r="330" spans="6:11" s="37" customFormat="1">
      <c r="F330" s="38"/>
      <c r="G330" s="38"/>
      <c r="K330" s="38"/>
    </row>
    <row r="331" spans="6:11" s="37" customFormat="1">
      <c r="F331" s="38"/>
      <c r="G331" s="38"/>
      <c r="K331" s="38"/>
    </row>
    <row r="332" spans="6:11" s="37" customFormat="1">
      <c r="F332" s="38"/>
      <c r="G332" s="38"/>
      <c r="K332" s="38"/>
    </row>
    <row r="333" spans="6:11" s="37" customFormat="1">
      <c r="F333" s="38"/>
      <c r="G333" s="38"/>
      <c r="K333" s="38"/>
    </row>
    <row r="334" spans="6:11" s="37" customFormat="1">
      <c r="F334" s="38"/>
      <c r="G334" s="38"/>
      <c r="K334" s="38"/>
    </row>
    <row r="335" spans="6:11" s="37" customFormat="1">
      <c r="F335" s="38"/>
      <c r="G335" s="38"/>
      <c r="K335" s="38"/>
    </row>
    <row r="336" spans="6:11" s="37" customFormat="1">
      <c r="F336" s="38"/>
      <c r="G336" s="38"/>
      <c r="K336" s="38"/>
    </row>
    <row r="337" spans="6:11" s="37" customFormat="1">
      <c r="F337" s="38"/>
      <c r="G337" s="38"/>
      <c r="K337" s="38"/>
    </row>
    <row r="338" spans="6:11" s="37" customFormat="1">
      <c r="F338" s="38"/>
      <c r="G338" s="38"/>
      <c r="K338" s="38"/>
    </row>
    <row r="339" spans="6:11" s="37" customFormat="1">
      <c r="F339" s="38"/>
      <c r="G339" s="38"/>
      <c r="K339" s="38"/>
    </row>
    <row r="340" spans="6:11" s="37" customFormat="1">
      <c r="F340" s="38"/>
      <c r="G340" s="38"/>
      <c r="K340" s="38"/>
    </row>
    <row r="341" spans="6:11" s="37" customFormat="1">
      <c r="F341" s="38"/>
      <c r="G341" s="38"/>
      <c r="K341" s="38"/>
    </row>
    <row r="342" spans="6:11" s="37" customFormat="1">
      <c r="F342" s="38"/>
      <c r="G342" s="38"/>
      <c r="K342" s="38"/>
    </row>
    <row r="343" spans="6:11" s="37" customFormat="1">
      <c r="F343" s="38"/>
      <c r="G343" s="38"/>
      <c r="K343" s="38"/>
    </row>
    <row r="344" spans="6:11" s="37" customFormat="1">
      <c r="F344" s="38"/>
      <c r="G344" s="38"/>
      <c r="K344" s="38"/>
    </row>
    <row r="345" spans="6:11" s="37" customFormat="1">
      <c r="F345" s="38"/>
      <c r="G345" s="38"/>
      <c r="K345" s="38"/>
    </row>
    <row r="346" spans="6:11" s="37" customFormat="1">
      <c r="F346" s="38"/>
      <c r="G346" s="38"/>
      <c r="K346" s="38"/>
    </row>
    <row r="347" spans="6:11" s="37" customFormat="1">
      <c r="F347" s="38"/>
      <c r="G347" s="38"/>
      <c r="K347" s="38"/>
    </row>
    <row r="348" spans="6:11" s="37" customFormat="1">
      <c r="F348" s="38"/>
      <c r="G348" s="38"/>
      <c r="K348" s="38"/>
    </row>
    <row r="349" spans="6:11" s="37" customFormat="1">
      <c r="F349" s="38"/>
      <c r="G349" s="38"/>
      <c r="K349" s="38"/>
    </row>
    <row r="350" spans="6:11" s="37" customFormat="1">
      <c r="F350" s="38"/>
      <c r="G350" s="38"/>
      <c r="K350" s="38"/>
    </row>
    <row r="351" spans="6:11" s="37" customFormat="1">
      <c r="F351" s="38"/>
      <c r="G351" s="38"/>
      <c r="K351" s="38"/>
    </row>
    <row r="352" spans="6:11" s="37" customFormat="1">
      <c r="F352" s="38"/>
      <c r="G352" s="38"/>
      <c r="K352" s="38"/>
    </row>
    <row r="353" spans="6:11" s="37" customFormat="1">
      <c r="F353" s="38"/>
      <c r="G353" s="38"/>
      <c r="K353" s="38"/>
    </row>
    <row r="354" spans="6:11" s="37" customFormat="1">
      <c r="F354" s="38"/>
      <c r="G354" s="38"/>
      <c r="K354" s="38"/>
    </row>
    <row r="355" spans="6:11" s="37" customFormat="1">
      <c r="F355" s="38"/>
      <c r="G355" s="38"/>
      <c r="K355" s="38"/>
    </row>
    <row r="356" spans="6:11" s="37" customFormat="1">
      <c r="F356" s="38"/>
      <c r="G356" s="38"/>
      <c r="K356" s="38"/>
    </row>
    <row r="357" spans="6:11" s="37" customFormat="1">
      <c r="F357" s="38"/>
      <c r="G357" s="38"/>
      <c r="K357" s="38"/>
    </row>
    <row r="358" spans="6:11" s="37" customFormat="1">
      <c r="F358" s="38"/>
      <c r="G358" s="38"/>
      <c r="K358" s="38"/>
    </row>
    <row r="359" spans="6:11" s="37" customFormat="1">
      <c r="F359" s="38"/>
      <c r="G359" s="38"/>
      <c r="K359" s="38"/>
    </row>
    <row r="360" spans="6:11" s="37" customFormat="1">
      <c r="F360" s="38"/>
      <c r="G360" s="38"/>
      <c r="K360" s="38"/>
    </row>
    <row r="361" spans="6:11" s="37" customFormat="1">
      <c r="F361" s="38"/>
      <c r="G361" s="38"/>
      <c r="K361" s="38"/>
    </row>
    <row r="362" spans="6:11" s="37" customFormat="1">
      <c r="F362" s="38"/>
      <c r="G362" s="38"/>
      <c r="K362" s="38"/>
    </row>
    <row r="363" spans="6:11" s="37" customFormat="1">
      <c r="F363" s="38"/>
      <c r="G363" s="38"/>
      <c r="K363" s="38"/>
    </row>
    <row r="364" spans="6:11" s="37" customFormat="1">
      <c r="F364" s="38"/>
      <c r="G364" s="38"/>
      <c r="K364" s="38"/>
    </row>
    <row r="365" spans="6:11" s="37" customFormat="1">
      <c r="F365" s="38"/>
      <c r="G365" s="38"/>
      <c r="K365" s="38"/>
    </row>
    <row r="366" spans="6:11" s="37" customFormat="1">
      <c r="F366" s="38"/>
      <c r="G366" s="38"/>
      <c r="K366" s="38"/>
    </row>
    <row r="367" spans="6:11" s="37" customFormat="1">
      <c r="F367" s="38"/>
      <c r="G367" s="38"/>
      <c r="K367" s="38"/>
    </row>
    <row r="368" spans="6:11" s="37" customFormat="1">
      <c r="F368" s="38"/>
      <c r="G368" s="38"/>
      <c r="K368" s="38"/>
    </row>
    <row r="369" spans="6:11" s="37" customFormat="1">
      <c r="F369" s="38"/>
      <c r="G369" s="38"/>
      <c r="K369" s="38"/>
    </row>
    <row r="370" spans="6:11" s="37" customFormat="1">
      <c r="F370" s="38"/>
      <c r="G370" s="38"/>
      <c r="K370" s="38"/>
    </row>
    <row r="371" spans="6:11" s="37" customFormat="1">
      <c r="F371" s="38"/>
      <c r="G371" s="38"/>
      <c r="K371" s="38"/>
    </row>
    <row r="372" spans="6:11" s="37" customFormat="1">
      <c r="F372" s="38"/>
      <c r="G372" s="38"/>
      <c r="K372" s="38"/>
    </row>
    <row r="373" spans="6:11" s="37" customFormat="1">
      <c r="F373" s="38"/>
      <c r="G373" s="38"/>
      <c r="K373" s="38"/>
    </row>
    <row r="374" spans="6:11" s="37" customFormat="1">
      <c r="F374" s="38"/>
      <c r="G374" s="38"/>
      <c r="K374" s="38"/>
    </row>
    <row r="375" spans="6:11" s="37" customFormat="1">
      <c r="F375" s="38"/>
      <c r="G375" s="38"/>
      <c r="K375" s="38"/>
    </row>
    <row r="376" spans="6:11" s="37" customFormat="1">
      <c r="F376" s="38"/>
      <c r="G376" s="38"/>
      <c r="K376" s="38"/>
    </row>
    <row r="377" spans="6:11" s="37" customFormat="1">
      <c r="F377" s="38"/>
      <c r="G377" s="38"/>
      <c r="K377" s="38"/>
    </row>
    <row r="378" spans="6:11" s="37" customFormat="1">
      <c r="F378" s="38"/>
      <c r="G378" s="38"/>
      <c r="K378" s="38"/>
    </row>
    <row r="379" spans="6:11" s="37" customFormat="1">
      <c r="F379" s="38"/>
      <c r="G379" s="38"/>
      <c r="K379" s="38"/>
    </row>
    <row r="380" spans="6:11" s="37" customFormat="1">
      <c r="F380" s="38"/>
      <c r="G380" s="38"/>
      <c r="K380" s="38"/>
    </row>
    <row r="381" spans="6:11" s="37" customFormat="1">
      <c r="F381" s="38"/>
      <c r="G381" s="38"/>
      <c r="K381" s="38"/>
    </row>
    <row r="382" spans="6:11" s="37" customFormat="1">
      <c r="F382" s="38"/>
      <c r="G382" s="38"/>
      <c r="K382" s="38"/>
    </row>
    <row r="383" spans="6:11" s="37" customFormat="1">
      <c r="F383" s="38"/>
      <c r="G383" s="38"/>
      <c r="K383" s="38"/>
    </row>
    <row r="384" spans="6:11" s="37" customFormat="1">
      <c r="F384" s="38"/>
      <c r="G384" s="38"/>
      <c r="K384" s="38"/>
    </row>
    <row r="385" spans="6:11" s="37" customFormat="1">
      <c r="F385" s="38"/>
      <c r="G385" s="38"/>
      <c r="K385" s="38"/>
    </row>
    <row r="386" spans="6:11" s="37" customFormat="1">
      <c r="F386" s="38"/>
      <c r="G386" s="38"/>
      <c r="K386" s="38"/>
    </row>
    <row r="387" spans="6:11" s="37" customFormat="1">
      <c r="F387" s="38"/>
      <c r="G387" s="38"/>
      <c r="K387" s="38"/>
    </row>
    <row r="388" spans="6:11" s="37" customFormat="1">
      <c r="F388" s="38"/>
      <c r="G388" s="38"/>
      <c r="K388" s="38"/>
    </row>
    <row r="389" spans="6:11" s="37" customFormat="1">
      <c r="F389" s="38"/>
      <c r="G389" s="38"/>
      <c r="K389" s="38"/>
    </row>
    <row r="390" spans="6:11" s="37" customFormat="1">
      <c r="F390" s="38"/>
      <c r="G390" s="38"/>
      <c r="K390" s="38"/>
    </row>
    <row r="391" spans="6:11" s="37" customFormat="1">
      <c r="F391" s="38"/>
      <c r="G391" s="38"/>
      <c r="K391" s="38"/>
    </row>
    <row r="392" spans="6:11" s="37" customFormat="1">
      <c r="F392" s="38"/>
      <c r="G392" s="38"/>
      <c r="K392" s="38"/>
    </row>
    <row r="393" spans="6:11" s="37" customFormat="1">
      <c r="F393" s="38"/>
      <c r="G393" s="38"/>
      <c r="K393" s="38"/>
    </row>
    <row r="394" spans="6:11" s="37" customFormat="1">
      <c r="F394" s="38"/>
      <c r="G394" s="38"/>
      <c r="K394" s="38"/>
    </row>
    <row r="395" spans="6:11" s="37" customFormat="1">
      <c r="F395" s="38"/>
      <c r="G395" s="38"/>
      <c r="K395" s="38"/>
    </row>
    <row r="396" spans="6:11" s="37" customFormat="1">
      <c r="F396" s="38"/>
      <c r="G396" s="38"/>
      <c r="K396" s="38"/>
    </row>
    <row r="397" spans="6:11" s="37" customFormat="1">
      <c r="F397" s="38"/>
      <c r="G397" s="38"/>
      <c r="K397" s="38"/>
    </row>
    <row r="398" spans="6:11" s="37" customFormat="1">
      <c r="F398" s="38"/>
      <c r="G398" s="38"/>
      <c r="K398" s="38"/>
    </row>
    <row r="399" spans="6:11" s="37" customFormat="1">
      <c r="F399" s="38"/>
      <c r="G399" s="38"/>
      <c r="K399" s="38"/>
    </row>
    <row r="400" spans="6:11" s="37" customFormat="1">
      <c r="F400" s="38"/>
      <c r="G400" s="38"/>
      <c r="K400" s="38"/>
    </row>
    <row r="401" spans="6:11" s="37" customFormat="1">
      <c r="F401" s="38"/>
      <c r="G401" s="38"/>
      <c r="K401" s="38"/>
    </row>
    <row r="402" spans="6:11" s="37" customFormat="1">
      <c r="F402" s="38"/>
      <c r="G402" s="38"/>
      <c r="K402" s="38"/>
    </row>
    <row r="403" spans="6:11" s="37" customFormat="1">
      <c r="F403" s="38"/>
      <c r="G403" s="38"/>
      <c r="K403" s="38"/>
    </row>
    <row r="404" spans="6:11" s="37" customFormat="1">
      <c r="F404" s="38"/>
      <c r="G404" s="38"/>
      <c r="K404" s="38"/>
    </row>
    <row r="405" spans="6:11" s="37" customFormat="1">
      <c r="F405" s="38"/>
      <c r="G405" s="38"/>
      <c r="K405" s="38"/>
    </row>
    <row r="406" spans="6:11" s="37" customFormat="1">
      <c r="F406" s="38"/>
      <c r="G406" s="38"/>
      <c r="K406" s="38"/>
    </row>
    <row r="407" spans="6:11" s="37" customFormat="1">
      <c r="F407" s="38"/>
      <c r="G407" s="38"/>
      <c r="K407" s="38"/>
    </row>
    <row r="408" spans="6:11" s="37" customFormat="1">
      <c r="F408" s="38"/>
      <c r="G408" s="38"/>
      <c r="K408" s="38"/>
    </row>
    <row r="409" spans="6:11" s="37" customFormat="1">
      <c r="F409" s="38"/>
      <c r="G409" s="38"/>
      <c r="K409" s="38"/>
    </row>
    <row r="410" spans="6:11" s="37" customFormat="1">
      <c r="F410" s="38"/>
      <c r="G410" s="38"/>
      <c r="K410" s="38"/>
    </row>
    <row r="411" spans="6:11" s="37" customFormat="1">
      <c r="F411" s="38"/>
      <c r="G411" s="38"/>
      <c r="K411" s="38"/>
    </row>
    <row r="412" spans="6:11" s="37" customFormat="1">
      <c r="F412" s="38"/>
      <c r="G412" s="38"/>
      <c r="K412" s="38"/>
    </row>
    <row r="413" spans="6:11" s="37" customFormat="1">
      <c r="F413" s="38"/>
      <c r="G413" s="38"/>
      <c r="K413" s="38"/>
    </row>
    <row r="414" spans="6:11" s="37" customFormat="1">
      <c r="F414" s="38"/>
      <c r="G414" s="38"/>
      <c r="K414" s="38"/>
    </row>
    <row r="415" spans="6:11" s="37" customFormat="1">
      <c r="F415" s="38"/>
      <c r="G415" s="38"/>
      <c r="K415" s="38"/>
    </row>
    <row r="416" spans="6:11" s="37" customFormat="1">
      <c r="F416" s="38"/>
      <c r="G416" s="38"/>
      <c r="K416" s="38"/>
    </row>
    <row r="417" spans="6:11" s="37" customFormat="1">
      <c r="F417" s="38"/>
      <c r="G417" s="38"/>
      <c r="K417" s="38"/>
    </row>
    <row r="418" spans="6:11" s="37" customFormat="1">
      <c r="F418" s="38"/>
      <c r="G418" s="38"/>
      <c r="K418" s="38"/>
    </row>
    <row r="419" spans="6:11" s="37" customFormat="1">
      <c r="F419" s="38"/>
      <c r="G419" s="38"/>
      <c r="K419" s="38"/>
    </row>
    <row r="420" spans="6:11" s="37" customFormat="1">
      <c r="F420" s="38"/>
      <c r="G420" s="38"/>
      <c r="K420" s="38"/>
    </row>
    <row r="421" spans="6:11" s="37" customFormat="1">
      <c r="F421" s="38"/>
      <c r="G421" s="38"/>
      <c r="K421" s="38"/>
    </row>
    <row r="422" spans="6:11" s="37" customFormat="1">
      <c r="F422" s="38"/>
      <c r="G422" s="38"/>
      <c r="K422" s="38"/>
    </row>
    <row r="423" spans="6:11" s="37" customFormat="1">
      <c r="F423" s="38"/>
      <c r="G423" s="38"/>
      <c r="K423" s="38"/>
    </row>
    <row r="424" spans="6:11" s="37" customFormat="1">
      <c r="F424" s="38"/>
      <c r="G424" s="38"/>
      <c r="K424" s="38"/>
    </row>
    <row r="425" spans="6:11" s="37" customFormat="1">
      <c r="F425" s="38"/>
      <c r="G425" s="38"/>
      <c r="K425" s="38"/>
    </row>
    <row r="426" spans="6:11" s="37" customFormat="1">
      <c r="F426" s="38"/>
      <c r="G426" s="38"/>
      <c r="K426" s="38"/>
    </row>
    <row r="427" spans="6:11" s="37" customFormat="1">
      <c r="F427" s="38"/>
      <c r="G427" s="38"/>
      <c r="K427" s="38"/>
    </row>
    <row r="428" spans="6:11" s="37" customFormat="1">
      <c r="F428" s="38"/>
      <c r="G428" s="38"/>
      <c r="K428" s="38"/>
    </row>
    <row r="429" spans="6:11" s="37" customFormat="1">
      <c r="F429" s="38"/>
      <c r="G429" s="38"/>
      <c r="K429" s="38"/>
    </row>
    <row r="430" spans="6:11" s="37" customFormat="1">
      <c r="F430" s="38"/>
      <c r="G430" s="38"/>
      <c r="K430" s="38"/>
    </row>
    <row r="431" spans="6:11" s="37" customFormat="1">
      <c r="F431" s="38"/>
      <c r="G431" s="38"/>
      <c r="K431" s="38"/>
    </row>
    <row r="432" spans="6:11" s="37" customFormat="1">
      <c r="F432" s="38"/>
      <c r="G432" s="38"/>
      <c r="K432" s="38"/>
    </row>
    <row r="433" spans="6:11" s="37" customFormat="1">
      <c r="F433" s="38"/>
      <c r="G433" s="38"/>
      <c r="K433" s="38"/>
    </row>
    <row r="434" spans="6:11" s="37" customFormat="1">
      <c r="F434" s="38"/>
      <c r="G434" s="38"/>
      <c r="K434" s="38"/>
    </row>
    <row r="435" spans="6:11" s="37" customFormat="1">
      <c r="F435" s="38"/>
      <c r="G435" s="38"/>
      <c r="K435" s="38"/>
    </row>
    <row r="436" spans="6:11" s="37" customFormat="1">
      <c r="F436" s="38"/>
      <c r="G436" s="38"/>
      <c r="K436" s="38"/>
    </row>
    <row r="437" spans="6:11" s="37" customFormat="1">
      <c r="F437" s="38"/>
      <c r="G437" s="38"/>
      <c r="K437" s="38"/>
    </row>
    <row r="438" spans="6:11" s="37" customFormat="1">
      <c r="F438" s="38"/>
      <c r="G438" s="38"/>
      <c r="K438" s="38"/>
    </row>
    <row r="439" spans="6:11" s="37" customFormat="1">
      <c r="F439" s="38"/>
      <c r="G439" s="38"/>
      <c r="K439" s="38"/>
    </row>
    <row r="440" spans="6:11" s="37" customFormat="1">
      <c r="F440" s="38"/>
      <c r="G440" s="38"/>
      <c r="K440" s="38"/>
    </row>
    <row r="441" spans="6:11" s="37" customFormat="1">
      <c r="F441" s="38"/>
      <c r="G441" s="38"/>
      <c r="K441" s="38"/>
    </row>
    <row r="442" spans="6:11" s="37" customFormat="1">
      <c r="F442" s="38"/>
      <c r="G442" s="38"/>
      <c r="K442" s="38"/>
    </row>
    <row r="443" spans="6:11" s="37" customFormat="1">
      <c r="F443" s="38"/>
      <c r="G443" s="38"/>
      <c r="K443" s="38"/>
    </row>
    <row r="444" spans="6:11" s="37" customFormat="1">
      <c r="F444" s="38"/>
      <c r="G444" s="38"/>
      <c r="K444" s="38"/>
    </row>
    <row r="445" spans="6:11" s="37" customFormat="1">
      <c r="F445" s="38"/>
      <c r="G445" s="38"/>
      <c r="K445" s="38"/>
    </row>
    <row r="446" spans="6:11" s="37" customFormat="1">
      <c r="F446" s="38"/>
      <c r="G446" s="38"/>
      <c r="K446" s="38"/>
    </row>
    <row r="447" spans="6:11" s="37" customFormat="1">
      <c r="F447" s="38"/>
      <c r="G447" s="38"/>
      <c r="K447" s="38"/>
    </row>
    <row r="448" spans="6:11" s="37" customFormat="1">
      <c r="F448" s="38"/>
      <c r="G448" s="38"/>
      <c r="K448" s="38"/>
    </row>
    <row r="449" spans="6:11" s="37" customFormat="1">
      <c r="F449" s="38"/>
      <c r="G449" s="38"/>
      <c r="K449" s="38"/>
    </row>
    <row r="450" spans="6:11" s="37" customFormat="1">
      <c r="F450" s="38"/>
      <c r="G450" s="38"/>
      <c r="K450" s="38"/>
    </row>
    <row r="451" spans="6:11" s="37" customFormat="1">
      <c r="F451" s="38"/>
      <c r="G451" s="38"/>
      <c r="K451" s="38"/>
    </row>
    <row r="452" spans="6:11" s="37" customFormat="1">
      <c r="F452" s="38"/>
      <c r="G452" s="38"/>
      <c r="K452" s="38"/>
    </row>
    <row r="453" spans="6:11" s="37" customFormat="1">
      <c r="F453" s="38"/>
      <c r="G453" s="38"/>
      <c r="K453" s="38"/>
    </row>
    <row r="454" spans="6:11" s="37" customFormat="1">
      <c r="F454" s="38"/>
      <c r="G454" s="38"/>
      <c r="K454" s="38"/>
    </row>
    <row r="455" spans="6:11" s="37" customFormat="1">
      <c r="F455" s="38"/>
      <c r="G455" s="38"/>
      <c r="K455" s="38"/>
    </row>
    <row r="456" spans="6:11" s="37" customFormat="1">
      <c r="F456" s="38"/>
      <c r="G456" s="38"/>
      <c r="K456" s="38"/>
    </row>
    <row r="457" spans="6:11" s="37" customFormat="1">
      <c r="F457" s="38"/>
      <c r="G457" s="38"/>
      <c r="K457" s="38"/>
    </row>
    <row r="458" spans="6:11" s="37" customFormat="1">
      <c r="F458" s="38"/>
      <c r="G458" s="38"/>
      <c r="K458" s="38"/>
    </row>
    <row r="459" spans="6:11" s="37" customFormat="1">
      <c r="F459" s="38"/>
      <c r="G459" s="38"/>
      <c r="K459" s="38"/>
    </row>
    <row r="460" spans="6:11" s="37" customFormat="1">
      <c r="F460" s="38"/>
      <c r="G460" s="38"/>
      <c r="K460" s="38"/>
    </row>
    <row r="461" spans="6:11" s="37" customFormat="1">
      <c r="F461" s="38"/>
      <c r="G461" s="38"/>
      <c r="K461" s="38"/>
    </row>
    <row r="462" spans="6:11" s="37" customFormat="1">
      <c r="F462" s="38"/>
      <c r="G462" s="38"/>
      <c r="K462" s="38"/>
    </row>
    <row r="463" spans="6:11" s="37" customFormat="1">
      <c r="F463" s="38"/>
      <c r="G463" s="38"/>
      <c r="K463" s="38"/>
    </row>
    <row r="464" spans="6:11" s="37" customFormat="1">
      <c r="F464" s="38"/>
      <c r="G464" s="38"/>
      <c r="K464" s="38"/>
    </row>
    <row r="465" spans="6:11" s="37" customFormat="1">
      <c r="F465" s="38"/>
      <c r="G465" s="38"/>
      <c r="K465" s="38"/>
    </row>
    <row r="466" spans="6:11" s="37" customFormat="1">
      <c r="F466" s="38"/>
      <c r="G466" s="38"/>
      <c r="K466" s="38"/>
    </row>
    <row r="467" spans="6:11" s="37" customFormat="1">
      <c r="F467" s="38"/>
      <c r="G467" s="38"/>
      <c r="K467" s="38"/>
    </row>
    <row r="468" spans="6:11" s="37" customFormat="1">
      <c r="F468" s="38"/>
      <c r="G468" s="38"/>
      <c r="K468" s="38"/>
    </row>
    <row r="469" spans="6:11" s="37" customFormat="1">
      <c r="F469" s="38"/>
      <c r="G469" s="38"/>
      <c r="K469" s="38"/>
    </row>
    <row r="470" spans="6:11" s="37" customFormat="1">
      <c r="F470" s="38"/>
      <c r="G470" s="38"/>
      <c r="K470" s="38"/>
    </row>
    <row r="471" spans="6:11" s="37" customFormat="1">
      <c r="F471" s="38"/>
      <c r="G471" s="38"/>
      <c r="K471" s="38"/>
    </row>
    <row r="472" spans="6:11" s="37" customFormat="1">
      <c r="F472" s="38"/>
      <c r="G472" s="38"/>
      <c r="K472" s="38"/>
    </row>
    <row r="473" spans="6:11" s="37" customFormat="1">
      <c r="F473" s="38"/>
      <c r="G473" s="38"/>
      <c r="K473" s="38"/>
    </row>
    <row r="474" spans="6:11" s="37" customFormat="1">
      <c r="F474" s="38"/>
      <c r="G474" s="38"/>
      <c r="K474" s="38"/>
    </row>
    <row r="475" spans="6:11" s="37" customFormat="1">
      <c r="F475" s="38"/>
      <c r="G475" s="38"/>
      <c r="K475" s="38"/>
    </row>
    <row r="476" spans="6:11" s="37" customFormat="1">
      <c r="F476" s="38"/>
      <c r="G476" s="38"/>
      <c r="K476" s="38"/>
    </row>
    <row r="477" spans="6:11" s="37" customFormat="1">
      <c r="F477" s="38"/>
      <c r="G477" s="38"/>
      <c r="K477" s="38"/>
    </row>
    <row r="478" spans="6:11" s="37" customFormat="1">
      <c r="F478" s="38"/>
      <c r="G478" s="38"/>
      <c r="K478" s="38"/>
    </row>
    <row r="479" spans="6:11" s="37" customFormat="1">
      <c r="F479" s="38"/>
      <c r="G479" s="38"/>
      <c r="K479" s="38"/>
    </row>
    <row r="480" spans="6:11" s="37" customFormat="1">
      <c r="F480" s="38"/>
      <c r="G480" s="38"/>
      <c r="K480" s="38"/>
    </row>
    <row r="481" spans="6:11" s="37" customFormat="1">
      <c r="F481" s="38"/>
      <c r="G481" s="38"/>
      <c r="K481" s="38"/>
    </row>
    <row r="482" spans="6:11" s="37" customFormat="1">
      <c r="F482" s="38"/>
      <c r="G482" s="38"/>
      <c r="K482" s="38"/>
    </row>
    <row r="483" spans="6:11" s="37" customFormat="1">
      <c r="F483" s="38"/>
      <c r="G483" s="38"/>
      <c r="K483" s="38"/>
    </row>
    <row r="484" spans="6:11" s="37" customFormat="1">
      <c r="F484" s="38"/>
      <c r="G484" s="38"/>
      <c r="K484" s="38"/>
    </row>
    <row r="485" spans="6:11" s="37" customFormat="1">
      <c r="F485" s="38"/>
      <c r="G485" s="38"/>
      <c r="K485" s="38"/>
    </row>
    <row r="486" spans="6:11" s="37" customFormat="1">
      <c r="F486" s="38"/>
      <c r="G486" s="38"/>
      <c r="K486" s="38"/>
    </row>
    <row r="487" spans="6:11" s="37" customFormat="1">
      <c r="F487" s="38"/>
      <c r="G487" s="38"/>
      <c r="K487" s="38"/>
    </row>
    <row r="488" spans="6:11" s="37" customFormat="1">
      <c r="F488" s="38"/>
      <c r="G488" s="38"/>
      <c r="K488" s="38"/>
    </row>
    <row r="489" spans="6:11" s="37" customFormat="1">
      <c r="F489" s="38"/>
      <c r="G489" s="38"/>
      <c r="K489" s="38"/>
    </row>
    <row r="490" spans="6:11" s="37" customFormat="1">
      <c r="F490" s="38"/>
      <c r="G490" s="38"/>
      <c r="K490" s="38"/>
    </row>
    <row r="491" spans="6:11" s="37" customFormat="1">
      <c r="F491" s="38"/>
      <c r="G491" s="38"/>
      <c r="K491" s="38"/>
    </row>
    <row r="492" spans="6:11" s="37" customFormat="1">
      <c r="F492" s="38"/>
      <c r="G492" s="38"/>
      <c r="K492" s="38"/>
    </row>
    <row r="493" spans="6:11" s="37" customFormat="1">
      <c r="F493" s="38"/>
      <c r="G493" s="38"/>
      <c r="K493" s="38"/>
    </row>
    <row r="494" spans="6:11" s="37" customFormat="1">
      <c r="F494" s="38"/>
      <c r="G494" s="38"/>
      <c r="K494" s="38"/>
    </row>
    <row r="495" spans="6:11" s="37" customFormat="1">
      <c r="F495" s="38"/>
      <c r="G495" s="38"/>
      <c r="K495" s="38"/>
    </row>
    <row r="496" spans="6:11" s="37" customFormat="1">
      <c r="F496" s="38"/>
      <c r="G496" s="38"/>
      <c r="K496" s="38"/>
    </row>
    <row r="497" spans="6:11" s="37" customFormat="1">
      <c r="F497" s="38"/>
      <c r="G497" s="38"/>
      <c r="K497" s="38"/>
    </row>
    <row r="498" spans="6:11" s="37" customFormat="1">
      <c r="F498" s="38"/>
      <c r="G498" s="38"/>
      <c r="K498" s="38"/>
    </row>
    <row r="499" spans="6:11" s="37" customFormat="1">
      <c r="F499" s="38"/>
      <c r="G499" s="38"/>
      <c r="K499" s="38"/>
    </row>
    <row r="500" spans="6:11" s="37" customFormat="1">
      <c r="F500" s="38"/>
      <c r="G500" s="38"/>
      <c r="K500" s="38"/>
    </row>
    <row r="501" spans="6:11" s="37" customFormat="1">
      <c r="F501" s="38"/>
      <c r="G501" s="38"/>
      <c r="K501" s="38"/>
    </row>
    <row r="502" spans="6:11" s="37" customFormat="1">
      <c r="F502" s="38"/>
      <c r="G502" s="38"/>
      <c r="K502" s="38"/>
    </row>
    <row r="503" spans="6:11" s="37" customFormat="1">
      <c r="F503" s="38"/>
      <c r="G503" s="38"/>
      <c r="K503" s="38"/>
    </row>
    <row r="504" spans="6:11" s="37" customFormat="1">
      <c r="F504" s="38"/>
      <c r="G504" s="38"/>
      <c r="K504" s="38"/>
    </row>
    <row r="505" spans="6:11" s="37" customFormat="1">
      <c r="F505" s="38"/>
      <c r="G505" s="38"/>
      <c r="K505" s="38"/>
    </row>
    <row r="506" spans="6:11" s="37" customFormat="1">
      <c r="F506" s="38"/>
      <c r="G506" s="38"/>
      <c r="K506" s="38"/>
    </row>
    <row r="507" spans="6:11" s="37" customFormat="1">
      <c r="F507" s="38"/>
      <c r="G507" s="38"/>
      <c r="K507" s="38"/>
    </row>
    <row r="508" spans="6:11" s="37" customFormat="1">
      <c r="F508" s="38"/>
      <c r="G508" s="38"/>
      <c r="K508" s="38"/>
    </row>
    <row r="509" spans="6:11" s="37" customFormat="1">
      <c r="F509" s="38"/>
      <c r="G509" s="38"/>
      <c r="K509" s="38"/>
    </row>
    <row r="510" spans="6:11" s="37" customFormat="1">
      <c r="F510" s="38"/>
      <c r="G510" s="38"/>
      <c r="K510" s="38"/>
    </row>
    <row r="511" spans="6:11" s="37" customFormat="1">
      <c r="F511" s="38"/>
      <c r="G511" s="38"/>
      <c r="K511" s="38"/>
    </row>
    <row r="512" spans="6:11" s="37" customFormat="1">
      <c r="F512" s="38"/>
      <c r="G512" s="38"/>
      <c r="K512" s="38"/>
    </row>
    <row r="513" spans="6:11" s="37" customFormat="1">
      <c r="F513" s="38"/>
      <c r="G513" s="38"/>
      <c r="K513" s="38"/>
    </row>
    <row r="514" spans="6:11" s="37" customFormat="1">
      <c r="F514" s="38"/>
      <c r="G514" s="38"/>
      <c r="K514" s="38"/>
    </row>
    <row r="515" spans="6:11" s="37" customFormat="1">
      <c r="F515" s="38"/>
      <c r="G515" s="38"/>
      <c r="K515" s="38"/>
    </row>
    <row r="516" spans="6:11" s="37" customFormat="1">
      <c r="F516" s="38"/>
      <c r="G516" s="38"/>
      <c r="K516" s="38"/>
    </row>
    <row r="517" spans="6:11" s="37" customFormat="1">
      <c r="F517" s="38"/>
      <c r="G517" s="38"/>
      <c r="K517" s="38"/>
    </row>
    <row r="518" spans="6:11" s="37" customFormat="1">
      <c r="F518" s="38"/>
      <c r="G518" s="38"/>
      <c r="K518" s="38"/>
    </row>
    <row r="519" spans="6:11" s="37" customFormat="1">
      <c r="F519" s="38"/>
      <c r="G519" s="38"/>
      <c r="K519" s="38"/>
    </row>
    <row r="520" spans="6:11" s="37" customFormat="1">
      <c r="F520" s="38"/>
      <c r="G520" s="38"/>
      <c r="K520" s="38"/>
    </row>
    <row r="521" spans="6:11" s="37" customFormat="1">
      <c r="F521" s="38"/>
      <c r="G521" s="38"/>
      <c r="K521" s="38"/>
    </row>
    <row r="522" spans="6:11" s="37" customFormat="1">
      <c r="F522" s="38"/>
      <c r="G522" s="38"/>
      <c r="K522" s="38"/>
    </row>
    <row r="523" spans="6:11" s="37" customFormat="1">
      <c r="F523" s="38"/>
      <c r="G523" s="38"/>
      <c r="K523" s="38"/>
    </row>
    <row r="524" spans="6:11" s="37" customFormat="1">
      <c r="F524" s="38"/>
      <c r="G524" s="38"/>
      <c r="K524" s="38"/>
    </row>
    <row r="525" spans="6:11" s="37" customFormat="1">
      <c r="F525" s="38"/>
      <c r="G525" s="38"/>
      <c r="K525" s="38"/>
    </row>
    <row r="526" spans="6:11" s="37" customFormat="1">
      <c r="F526" s="38"/>
      <c r="G526" s="38"/>
      <c r="K526" s="38"/>
    </row>
    <row r="527" spans="6:11" s="37" customFormat="1">
      <c r="F527" s="38"/>
      <c r="G527" s="38"/>
      <c r="K527" s="38"/>
    </row>
    <row r="528" spans="6:11" s="37" customFormat="1">
      <c r="F528" s="38"/>
      <c r="G528" s="38"/>
      <c r="K528" s="38"/>
    </row>
    <row r="529" spans="6:11" s="37" customFormat="1">
      <c r="F529" s="38"/>
      <c r="G529" s="38"/>
      <c r="K529" s="38"/>
    </row>
    <row r="530" spans="6:11" s="37" customFormat="1">
      <c r="F530" s="38"/>
      <c r="G530" s="38"/>
      <c r="K530" s="38"/>
    </row>
    <row r="531" spans="6:11" s="37" customFormat="1">
      <c r="F531" s="38"/>
      <c r="G531" s="38"/>
      <c r="K531" s="38"/>
    </row>
    <row r="532" spans="6:11" s="37" customFormat="1">
      <c r="F532" s="38"/>
      <c r="G532" s="38"/>
      <c r="K532" s="38"/>
    </row>
    <row r="533" spans="6:11" s="37" customFormat="1">
      <c r="F533" s="38"/>
      <c r="G533" s="38"/>
      <c r="K533" s="38"/>
    </row>
    <row r="534" spans="6:11" s="37" customFormat="1">
      <c r="F534" s="38"/>
      <c r="G534" s="38"/>
      <c r="K534" s="38"/>
    </row>
    <row r="535" spans="6:11" s="37" customFormat="1">
      <c r="F535" s="38"/>
      <c r="G535" s="38"/>
      <c r="K535" s="38"/>
    </row>
    <row r="536" spans="6:11" s="37" customFormat="1">
      <c r="F536" s="38"/>
      <c r="G536" s="38"/>
      <c r="K536" s="38"/>
    </row>
    <row r="537" spans="6:11" s="37" customFormat="1">
      <c r="F537" s="38"/>
      <c r="G537" s="38"/>
      <c r="K537" s="38"/>
    </row>
  </sheetData>
  <mergeCells count="302">
    <mergeCell ref="B205:J205"/>
    <mergeCell ref="D211:F211"/>
    <mergeCell ref="D212:F212"/>
    <mergeCell ref="D213:F213"/>
    <mergeCell ref="G211:H211"/>
    <mergeCell ref="G212:H212"/>
    <mergeCell ref="G213:H213"/>
    <mergeCell ref="C185:C187"/>
    <mergeCell ref="D185:E187"/>
    <mergeCell ref="F185:F187"/>
    <mergeCell ref="G185:G187"/>
    <mergeCell ref="H185:H187"/>
    <mergeCell ref="I185:J185"/>
    <mergeCell ref="C200:C204"/>
    <mergeCell ref="D200:E204"/>
    <mergeCell ref="F200:F204"/>
    <mergeCell ref="G200:G204"/>
    <mergeCell ref="H200:H204"/>
    <mergeCell ref="I200:J200"/>
    <mergeCell ref="C130:D130"/>
    <mergeCell ref="C131:D131"/>
    <mergeCell ref="C132:D132"/>
    <mergeCell ref="C133:D133"/>
    <mergeCell ref="C134:D134"/>
    <mergeCell ref="C135:D135"/>
    <mergeCell ref="C145:D145"/>
    <mergeCell ref="C146:D146"/>
    <mergeCell ref="C147:D147"/>
    <mergeCell ref="C136:D136"/>
    <mergeCell ref="C137:D137"/>
    <mergeCell ref="C138:D138"/>
    <mergeCell ref="C139:D139"/>
    <mergeCell ref="C140:D140"/>
    <mergeCell ref="C141:D141"/>
    <mergeCell ref="C142:D142"/>
    <mergeCell ref="C143:D143"/>
    <mergeCell ref="C144:D144"/>
    <mergeCell ref="C121:D121"/>
    <mergeCell ref="C122:D122"/>
    <mergeCell ref="C123:D123"/>
    <mergeCell ref="C124:D124"/>
    <mergeCell ref="C125:D125"/>
    <mergeCell ref="C126:D126"/>
    <mergeCell ref="C127:D127"/>
    <mergeCell ref="C128:D128"/>
    <mergeCell ref="C129:D129"/>
    <mergeCell ref="C112:D11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94:D94"/>
    <mergeCell ref="C95:D95"/>
    <mergeCell ref="C96:D96"/>
    <mergeCell ref="C97:D97"/>
    <mergeCell ref="C98:D98"/>
    <mergeCell ref="C99:D99"/>
    <mergeCell ref="C100:D100"/>
    <mergeCell ref="C101:D101"/>
    <mergeCell ref="C102:D102"/>
    <mergeCell ref="C85:D85"/>
    <mergeCell ref="C86:D86"/>
    <mergeCell ref="C87:D87"/>
    <mergeCell ref="C88:D88"/>
    <mergeCell ref="C89:D89"/>
    <mergeCell ref="C90:D90"/>
    <mergeCell ref="C91:D91"/>
    <mergeCell ref="C92:D92"/>
    <mergeCell ref="C93:D93"/>
    <mergeCell ref="C76:D76"/>
    <mergeCell ref="C77:D77"/>
    <mergeCell ref="C78:D78"/>
    <mergeCell ref="C79:D79"/>
    <mergeCell ref="C80:D80"/>
    <mergeCell ref="C81:D81"/>
    <mergeCell ref="C82:D82"/>
    <mergeCell ref="C83:D83"/>
    <mergeCell ref="C84:D84"/>
    <mergeCell ref="B249:J249"/>
    <mergeCell ref="B250:J250"/>
    <mergeCell ref="B251:J251"/>
    <mergeCell ref="F169:F171"/>
    <mergeCell ref="G169:G171"/>
    <mergeCell ref="H169:H171"/>
    <mergeCell ref="I172:J172"/>
    <mergeCell ref="I169:J169"/>
    <mergeCell ref="I170:J170"/>
    <mergeCell ref="D169:E171"/>
    <mergeCell ref="C182:C184"/>
    <mergeCell ref="D182:E184"/>
    <mergeCell ref="F182:F184"/>
    <mergeCell ref="G182:G184"/>
    <mergeCell ref="H182:H184"/>
    <mergeCell ref="I182:J182"/>
    <mergeCell ref="B168:B171"/>
    <mergeCell ref="C168:C171"/>
    <mergeCell ref="B219:J219"/>
    <mergeCell ref="B248:J248"/>
    <mergeCell ref="D168:J168"/>
    <mergeCell ref="D206:F206"/>
    <mergeCell ref="G206:H206"/>
    <mergeCell ref="I53:J53"/>
    <mergeCell ref="B50:J50"/>
    <mergeCell ref="I46:J46"/>
    <mergeCell ref="I47:J47"/>
    <mergeCell ref="B51:B54"/>
    <mergeCell ref="C55:D55"/>
    <mergeCell ref="B49:F49"/>
    <mergeCell ref="B46:F48"/>
    <mergeCell ref="I48:J48"/>
    <mergeCell ref="G53:H53"/>
    <mergeCell ref="E53:F53"/>
    <mergeCell ref="C51:D54"/>
    <mergeCell ref="E51:J51"/>
    <mergeCell ref="E52:J52"/>
    <mergeCell ref="B55:B58"/>
    <mergeCell ref="C58:D58"/>
    <mergeCell ref="B39:C39"/>
    <mergeCell ref="D39:E39"/>
    <mergeCell ref="I39:J39"/>
    <mergeCell ref="I49:J49"/>
    <mergeCell ref="B43:J43"/>
    <mergeCell ref="B40:C40"/>
    <mergeCell ref="D40:E40"/>
    <mergeCell ref="I40:J40"/>
    <mergeCell ref="B41:C41"/>
    <mergeCell ref="D41:E41"/>
    <mergeCell ref="I41:J41"/>
    <mergeCell ref="H175:H178"/>
    <mergeCell ref="B8:J8"/>
    <mergeCell ref="J9:J12"/>
    <mergeCell ref="A1:J1"/>
    <mergeCell ref="A3:J3"/>
    <mergeCell ref="A5:J5"/>
    <mergeCell ref="A6:J6"/>
    <mergeCell ref="B34:J34"/>
    <mergeCell ref="G35:J35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35:F35"/>
    <mergeCell ref="G45:J45"/>
    <mergeCell ref="B44:F44"/>
    <mergeCell ref="B45:F45"/>
    <mergeCell ref="B36:J36"/>
    <mergeCell ref="B37:J37"/>
    <mergeCell ref="B165:E165"/>
    <mergeCell ref="F165:J165"/>
    <mergeCell ref="B158:C158"/>
    <mergeCell ref="B151:D151"/>
    <mergeCell ref="B154:B155"/>
    <mergeCell ref="C154:C155"/>
    <mergeCell ref="E151:J151"/>
    <mergeCell ref="B152:J152"/>
    <mergeCell ref="B153:J153"/>
    <mergeCell ref="D154:J154"/>
    <mergeCell ref="I155:J155"/>
    <mergeCell ref="B157:J157"/>
    <mergeCell ref="I156:J156"/>
    <mergeCell ref="D158:J158"/>
    <mergeCell ref="B160:J160"/>
    <mergeCell ref="B161:E161"/>
    <mergeCell ref="F161:J161"/>
    <mergeCell ref="I38:J38"/>
    <mergeCell ref="B42:J42"/>
    <mergeCell ref="G44:J44"/>
    <mergeCell ref="B38:C38"/>
    <mergeCell ref="D38:E38"/>
    <mergeCell ref="B245:J245"/>
    <mergeCell ref="B246:J246"/>
    <mergeCell ref="B247:J247"/>
    <mergeCell ref="D207:F207"/>
    <mergeCell ref="D214:F214"/>
    <mergeCell ref="G207:H207"/>
    <mergeCell ref="G214:H214"/>
    <mergeCell ref="B227:D227"/>
    <mergeCell ref="E227:G227"/>
    <mergeCell ref="H227:I227"/>
    <mergeCell ref="B228:D228"/>
    <mergeCell ref="E228:G228"/>
    <mergeCell ref="H228:I228"/>
    <mergeCell ref="B229:D230"/>
    <mergeCell ref="B244:J244"/>
    <mergeCell ref="B220:D220"/>
    <mergeCell ref="E220:J220"/>
    <mergeCell ref="B221:J221"/>
    <mergeCell ref="B222:D222"/>
    <mergeCell ref="B215:J215"/>
    <mergeCell ref="D208:F208"/>
    <mergeCell ref="G208:H208"/>
    <mergeCell ref="E222:J222"/>
    <mergeCell ref="B224:J224"/>
    <mergeCell ref="B164:E164"/>
    <mergeCell ref="F164:J164"/>
    <mergeCell ref="B159:J159"/>
    <mergeCell ref="C60:D60"/>
    <mergeCell ref="B77:B81"/>
    <mergeCell ref="B87:B95"/>
    <mergeCell ref="B96:B101"/>
    <mergeCell ref="B104:B105"/>
    <mergeCell ref="B106:B107"/>
    <mergeCell ref="B111:B113"/>
    <mergeCell ref="B114:B116"/>
    <mergeCell ref="B117:B118"/>
    <mergeCell ref="B119:B121"/>
    <mergeCell ref="B122:B124"/>
    <mergeCell ref="B125:B128"/>
    <mergeCell ref="B129:B140"/>
    <mergeCell ref="B141:B150"/>
    <mergeCell ref="C69:D69"/>
    <mergeCell ref="C70:D70"/>
    <mergeCell ref="C71:D71"/>
    <mergeCell ref="C72:D72"/>
    <mergeCell ref="C73:D73"/>
    <mergeCell ref="C74:D74"/>
    <mergeCell ref="C75:D75"/>
    <mergeCell ref="B226:J226"/>
    <mergeCell ref="B68:B76"/>
    <mergeCell ref="B82:B86"/>
    <mergeCell ref="C172:C174"/>
    <mergeCell ref="D172:E174"/>
    <mergeCell ref="F172:F174"/>
    <mergeCell ref="G172:G174"/>
    <mergeCell ref="H172:H174"/>
    <mergeCell ref="I175:J175"/>
    <mergeCell ref="C175:C178"/>
    <mergeCell ref="B216:D216"/>
    <mergeCell ref="E216:J216"/>
    <mergeCell ref="B217:J217"/>
    <mergeCell ref="B218:D218"/>
    <mergeCell ref="E218:J218"/>
    <mergeCell ref="D175:E178"/>
    <mergeCell ref="F175:F178"/>
    <mergeCell ref="G175:G178"/>
    <mergeCell ref="B223:J223"/>
    <mergeCell ref="C68:D68"/>
    <mergeCell ref="B167:J167"/>
    <mergeCell ref="B166:E166"/>
    <mergeCell ref="F166:J166"/>
    <mergeCell ref="I179:J179"/>
    <mergeCell ref="C179:C181"/>
    <mergeCell ref="D179:E181"/>
    <mergeCell ref="F179:F181"/>
    <mergeCell ref="G179:G181"/>
    <mergeCell ref="H179:H181"/>
    <mergeCell ref="B225:J225"/>
    <mergeCell ref="I188:J188"/>
    <mergeCell ref="C193:C199"/>
    <mergeCell ref="D193:E199"/>
    <mergeCell ref="F193:F199"/>
    <mergeCell ref="G193:G199"/>
    <mergeCell ref="H193:H199"/>
    <mergeCell ref="I193:J193"/>
    <mergeCell ref="I197:J197"/>
    <mergeCell ref="D209:F209"/>
    <mergeCell ref="D210:F210"/>
    <mergeCell ref="G209:H209"/>
    <mergeCell ref="G210:H210"/>
    <mergeCell ref="C188:C192"/>
    <mergeCell ref="D188:E192"/>
    <mergeCell ref="F188:F192"/>
    <mergeCell ref="G188:G192"/>
    <mergeCell ref="H188:H192"/>
    <mergeCell ref="B59:B67"/>
    <mergeCell ref="B102:B103"/>
    <mergeCell ref="C56:D56"/>
    <mergeCell ref="C57:D57"/>
    <mergeCell ref="C61:D61"/>
    <mergeCell ref="C62:D62"/>
    <mergeCell ref="C64:D64"/>
    <mergeCell ref="C67:D67"/>
    <mergeCell ref="C148:D148"/>
    <mergeCell ref="C149:D149"/>
    <mergeCell ref="C150:D150"/>
    <mergeCell ref="C59:D59"/>
    <mergeCell ref="C63:D63"/>
    <mergeCell ref="C65:D65"/>
    <mergeCell ref="C66:D66"/>
    <mergeCell ref="B162:E163"/>
    <mergeCell ref="F162:I162"/>
    <mergeCell ref="F163:I163"/>
  </mergeCells>
  <hyperlinks>
    <hyperlink ref="H228" r:id="rId1"/>
  </hyperlinks>
  <pageMargins left="0.25" right="0.25" top="0.39" bottom="0.34" header="0.3" footer="0.22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2015-12-10T12:52:05Z</dcterms:modified>
</cp:coreProperties>
</file>